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workbookProtection workbookAlgorithmName="SHA-512" workbookHashValue="jzagF1nRyzXj0HijnJ8UvBSV2MgHKDN6Jyt6cg4T9rGJwt28AzvnrUNAUO7LkOX8jSN5BWiLtGkIvINseaz7KA==" workbookSaltValue="Y8enhZwcIrFsef/NSciaSA==" workbookSpinCount="100000" lockStructure="1"/>
  <bookViews>
    <workbookView xWindow="-120" yWindow="-120" windowWidth="29040" windowHeight="15840" tabRatio="885" activeTab="2"/>
  </bookViews>
  <sheets>
    <sheet name="Aktifler" sheetId="38" r:id="rId1"/>
    <sheet name="Pasifler" sheetId="39" r:id="rId2"/>
    <sheet name="Kar Zarar" sheetId="40" r:id="rId3"/>
    <sheet name="satış analiz tablosu" sheetId="81" state="hidden" r:id="rId4"/>
  </sheets>
  <externalReferences>
    <externalReference r:id="rId5"/>
    <externalReference r:id="rId6"/>
  </externalReferences>
  <definedNames>
    <definedName name="e">'[1]veri tabanı'!$X$91</definedName>
    <definedName name="es">#REF!</definedName>
    <definedName name="_xlnm.Print_Area" localSheetId="0">Aktifler!$A$1:$N$82</definedName>
    <definedName name="_xlnm.Print_Area" localSheetId="2">'Kar Zarar'!$A$2:$K$106</definedName>
    <definedName name="_xlnm.Print_Area" localSheetId="1">Pasifler!$A$1:$O$88</definedName>
    <definedName name="Print_Area_MI">[2]FR100!$B$15:$B$53</definedName>
  </definedNames>
  <calcPr calcId="191029"/>
  <customWorkbookViews>
    <customWorkbookView name="ece.kiryagdi - Kişisel Görünüm" guid="{B88733EF-1B50-4B48-B75A-D1B636553102}" mergeInterval="0" personalView="1" maximized="1" windowWidth="1020" windowHeight="606" activeSheetId="3"/>
    <customWorkbookView name="pelin.yaylali - Kişisel Görünüm" guid="{F3E08BE8-0FD1-493B-9D8C-45BFA56AB748}" mergeInterval="0" personalView="1" maximized="1" windowWidth="1020" windowHeight="606" activeSheetId="3"/>
    <customWorkbookView name="heran.guzen - Kişisel Görünüm" guid="{27842106-B396-4EED-90E6-6F5E3C4B78AE}" mergeInterval="0" personalView="1" maximized="1" windowWidth="1020" windowHeight="603" activeSheetId="4" showComments="commIndAndComment"/>
    <customWorkbookView name="sedef.kaptan - Kişisel Görünüm" guid="{D00846E4-D63A-4FB0-8FCE-C7A9C858EE72}" mergeInterval="0" personalView="1" maximized="1" windowWidth="1020" windowHeight="580" activeSheetId="3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2" i="39" l="1"/>
  <c r="C76" i="39"/>
  <c r="D13" i="81" l="1"/>
  <c r="C12" i="81"/>
  <c r="D12" i="81" s="1"/>
  <c r="B12" i="81"/>
  <c r="C11" i="81"/>
  <c r="D11" i="81" s="1"/>
  <c r="B11" i="81"/>
  <c r="C10" i="81"/>
  <c r="D10" i="81" s="1"/>
  <c r="B10" i="81"/>
  <c r="C9" i="81"/>
  <c r="D9" i="81" s="1"/>
  <c r="B9" i="81"/>
  <c r="C8" i="81"/>
  <c r="D8" i="81" s="1"/>
  <c r="B8" i="81"/>
  <c r="C7" i="81"/>
  <c r="D7" i="81" s="1"/>
  <c r="B7" i="81"/>
  <c r="B15" i="81" l="1"/>
  <c r="D15" i="81"/>
  <c r="D20" i="81" s="1"/>
  <c r="D22" i="81" s="1"/>
  <c r="C15" i="81"/>
</calcChain>
</file>

<file path=xl/sharedStrings.xml><?xml version="1.0" encoding="utf-8"?>
<sst xmlns="http://schemas.openxmlformats.org/spreadsheetml/2006/main" count="446" uniqueCount="274">
  <si>
    <t>CARİ DÖNEM</t>
  </si>
  <si>
    <t>ÖNCEKİ DÖNEM</t>
  </si>
  <si>
    <t>AKTİFLER</t>
  </si>
  <si>
    <t>I -</t>
  </si>
  <si>
    <t>NAKİT DEĞERLER</t>
  </si>
  <si>
    <t>A.</t>
  </si>
  <si>
    <t>Kasa</t>
  </si>
  <si>
    <t>B.</t>
  </si>
  <si>
    <t>Efektif Deposu</t>
  </si>
  <si>
    <t>C.</t>
  </si>
  <si>
    <t>Diğer</t>
  </si>
  <si>
    <t>II -</t>
  </si>
  <si>
    <t>BANKALAR</t>
  </si>
  <si>
    <t>Diğer Bankalar</t>
  </si>
  <si>
    <t xml:space="preserve"> 1) Yurtiçi Bankalar</t>
  </si>
  <si>
    <t>III -</t>
  </si>
  <si>
    <t>IV -</t>
  </si>
  <si>
    <t>V -</t>
  </si>
  <si>
    <t>Devlet İç Borçlanma Senetleri</t>
  </si>
  <si>
    <t>Diğer Borçlanma Senetleri</t>
  </si>
  <si>
    <t>Hisse Senetleri</t>
  </si>
  <si>
    <t>D.</t>
  </si>
  <si>
    <t xml:space="preserve">Diğer Menkul Değerler </t>
  </si>
  <si>
    <t>VI -</t>
  </si>
  <si>
    <t>Kısa Vadeli</t>
  </si>
  <si>
    <t>Orta ve Uzun Vadeli</t>
  </si>
  <si>
    <t>VII -</t>
  </si>
  <si>
    <t xml:space="preserve"> 1) Brüt Alacak Bakiyesi</t>
  </si>
  <si>
    <t xml:space="preserve"> 2) Ayrılan Özel Karşılık ( - )</t>
  </si>
  <si>
    <t>Tahsili Şüpheli Krediler ve Diğer Alacaklar [ Net ]</t>
  </si>
  <si>
    <t>Zarar Niteliğindeki Krediler ve Diğer Alacaklar [ Net ]</t>
  </si>
  <si>
    <t xml:space="preserve"> 2) Ayrılan Karşılık ( - )</t>
  </si>
  <si>
    <t>VIII -</t>
  </si>
  <si>
    <t>FAİZ VE GELİR TAHAKKUK VE REESKONTLARI</t>
  </si>
  <si>
    <t>Kredilerin</t>
  </si>
  <si>
    <t>Menkul Değerlerin</t>
  </si>
  <si>
    <t>IX -</t>
  </si>
  <si>
    <t>Finansal Kiralama Alacakları</t>
  </si>
  <si>
    <t>Kazanılmamış Gelirler ( - )</t>
  </si>
  <si>
    <t>X -</t>
  </si>
  <si>
    <t>XI -</t>
  </si>
  <si>
    <t>XII -</t>
  </si>
  <si>
    <t xml:space="preserve">Mali İştirakler </t>
  </si>
  <si>
    <t xml:space="preserve">Mali Olmayan İştirakler </t>
  </si>
  <si>
    <t>XIII -</t>
  </si>
  <si>
    <t>Mali Ortaklıklar</t>
  </si>
  <si>
    <t>Mali Olmayan Ortaklıklar</t>
  </si>
  <si>
    <t>XIV -</t>
  </si>
  <si>
    <t>Diğer Menkul Kıymetler</t>
  </si>
  <si>
    <t>Defter Değeri</t>
  </si>
  <si>
    <t>Birikmiş Amortismanlar ( - )</t>
  </si>
  <si>
    <t>PASİFLER</t>
  </si>
  <si>
    <t>Tasarruf Mevduatı</t>
  </si>
  <si>
    <t>Resmi Kuruluşlar Mevduatı</t>
  </si>
  <si>
    <t>Ticari Kuruluşlar Mevduatı</t>
  </si>
  <si>
    <t>E.</t>
  </si>
  <si>
    <t>Diğer Kuruluşlar Mevduatı</t>
  </si>
  <si>
    <t>F.</t>
  </si>
  <si>
    <t>Bankalar Mevduatı</t>
  </si>
  <si>
    <t>G.</t>
  </si>
  <si>
    <t>H.</t>
  </si>
  <si>
    <t>Altın Depo Hesapları</t>
  </si>
  <si>
    <t xml:space="preserve">II - </t>
  </si>
  <si>
    <t>Alınan Diğer Krediler</t>
  </si>
  <si>
    <t xml:space="preserve"> 1) Yurtiçi banka ve kuruluşlardan</t>
  </si>
  <si>
    <t xml:space="preserve"> 2) Yurtdışı banka, kuruluş ve fonlardan</t>
  </si>
  <si>
    <t xml:space="preserve"> 3) Sermaye Benzeri Krediler</t>
  </si>
  <si>
    <t xml:space="preserve">IV - </t>
  </si>
  <si>
    <t>Bonolar</t>
  </si>
  <si>
    <t>Varlığa Dayalı Menkul Kıymetler</t>
  </si>
  <si>
    <t>Tahviller</t>
  </si>
  <si>
    <t xml:space="preserve">VI - </t>
  </si>
  <si>
    <t>FAİZ VE GİDER REESKONTLARI</t>
  </si>
  <si>
    <t>Mevduatın</t>
  </si>
  <si>
    <t>Alınan Kredilerin</t>
  </si>
  <si>
    <t xml:space="preserve">VII - </t>
  </si>
  <si>
    <t>Finansal Kiralama Borçları</t>
  </si>
  <si>
    <t>Ertelenmiş Finansal Kiralama Giderleri ( - )</t>
  </si>
  <si>
    <t>ÖDENECEK VERGİ, RESİM, HARÇ VE PRİMLER</t>
  </si>
  <si>
    <t>İTHALAT TRANSFER EMİRLERİ</t>
  </si>
  <si>
    <t>KARŞILIKLAR</t>
  </si>
  <si>
    <t>Kıdem Tazminatı Karşılığı</t>
  </si>
  <si>
    <t>Genel Kredi Karşılıkları</t>
  </si>
  <si>
    <t>Vergi Karşılığı</t>
  </si>
  <si>
    <t>Diğer Karşılıklar</t>
  </si>
  <si>
    <t xml:space="preserve"> 1) Nominal Sermaye</t>
  </si>
  <si>
    <t xml:space="preserve"> 2) Ödenmemiş Sermaye  ( - )</t>
  </si>
  <si>
    <t>Kanuni Yedek Akçeler</t>
  </si>
  <si>
    <t xml:space="preserve"> 2) Emisyon(Hisse Senedi İhraç)Primleri</t>
  </si>
  <si>
    <t xml:space="preserve"> 3) Diğer Kanuni Yedek Akçeler</t>
  </si>
  <si>
    <t>İhtiyari Yedek Akçeler</t>
  </si>
  <si>
    <t>Yeniden Değerleme Fonları</t>
  </si>
  <si>
    <t>Zarar</t>
  </si>
  <si>
    <t xml:space="preserve"> 1) Dönem Zararı</t>
  </si>
  <si>
    <t xml:space="preserve"> 2) Geçmiş Yıl Zararları</t>
  </si>
  <si>
    <t>KÂR</t>
  </si>
  <si>
    <t>Dönem Kârı</t>
  </si>
  <si>
    <t>Geçmiş Yıl Kârları</t>
  </si>
  <si>
    <t>TOPLAM</t>
  </si>
  <si>
    <t>Kredilerden Alınan Faizler</t>
  </si>
  <si>
    <t xml:space="preserve"> 1) TP Kredilerden Alınan Faizler</t>
  </si>
  <si>
    <t xml:space="preserve">    a - Kısa Vadeli Kredilerden</t>
  </si>
  <si>
    <t xml:space="preserve">    b - Orta ve Uzun Vadeli Kredilerden</t>
  </si>
  <si>
    <t xml:space="preserve"> 2) YP Kredilerden Alınan Faizler</t>
  </si>
  <si>
    <t xml:space="preserve"> 3) Takipteki Alacaklardan Alınan Faizler</t>
  </si>
  <si>
    <t>Mevduat Munzam Karşılıklarından Alınan Faizler</t>
  </si>
  <si>
    <t>Bankalardan Alınan Faizler</t>
  </si>
  <si>
    <t xml:space="preserve"> 2) Yurtiçi Bankalardan</t>
  </si>
  <si>
    <t xml:space="preserve"> 3) Yurtdışı Bankalardan</t>
  </si>
  <si>
    <t>Menkul Değerler Cüzdanından Alınan Faizler</t>
  </si>
  <si>
    <t>Mevduata Verilen Faizler</t>
  </si>
  <si>
    <t xml:space="preserve"> 1) Tasarruf Mevduatına</t>
  </si>
  <si>
    <t xml:space="preserve">Kullanılan Kredilere Verilen Faizler </t>
  </si>
  <si>
    <t xml:space="preserve"> 2) Yurtiçi Bankalara</t>
  </si>
  <si>
    <t xml:space="preserve"> 3) Yurtdışı Bankalara</t>
  </si>
  <si>
    <t xml:space="preserve"> 4) Diğer Kuruluşlara</t>
  </si>
  <si>
    <t>Çıkarılan Menkul Kıymetlere Verilen Faizler</t>
  </si>
  <si>
    <t>NET FAİZ GELİRİ  [ I - II ]</t>
  </si>
  <si>
    <t>Alınan Ücret ve Komisyonlar</t>
  </si>
  <si>
    <t xml:space="preserve"> 1) Nakdi Kredilerden</t>
  </si>
  <si>
    <t xml:space="preserve"> 2) Gayri Nakdi Kredilerden</t>
  </si>
  <si>
    <t xml:space="preserve"> 3) Diğer</t>
  </si>
  <si>
    <t>Sermaye Piyasası İşlem Kârları</t>
  </si>
  <si>
    <t>Kambiyo Kârları</t>
  </si>
  <si>
    <t>İştirakler ve Bağlı Ortaklıklardan Alınan Kâr Payları(Temettü)</t>
  </si>
  <si>
    <t>Olağanüstü Gelirler</t>
  </si>
  <si>
    <t>Verilen Ücret ve Komisyonlar</t>
  </si>
  <si>
    <t xml:space="preserve"> 1) Nakdi Kredilere Verilen</t>
  </si>
  <si>
    <t xml:space="preserve"> 2) Gayri Nakdi Kredilere Verilen</t>
  </si>
  <si>
    <t>Sermaye Piyasası İşlem Zararları</t>
  </si>
  <si>
    <t>Kambiyo Zararları</t>
  </si>
  <si>
    <t>Personel Giderleri</t>
  </si>
  <si>
    <t>Kıdem Tazminatı Provizyonu</t>
  </si>
  <si>
    <t>Kira Giderleri</t>
  </si>
  <si>
    <t>Amortisman Giderleri</t>
  </si>
  <si>
    <t>Vergi ve Harçlar</t>
  </si>
  <si>
    <t>I.</t>
  </si>
  <si>
    <t>Olağanüstü Giderler</t>
  </si>
  <si>
    <t>J.</t>
  </si>
  <si>
    <t>K.</t>
  </si>
  <si>
    <t>L.</t>
  </si>
  <si>
    <t>VERGİ PROVİZYONU</t>
  </si>
  <si>
    <t>NET KÂR / ZARAR [ VII - VIII ]</t>
  </si>
  <si>
    <t>FİNANSAL KİRALAMA ALACAKLARI [ Net ] *</t>
  </si>
  <si>
    <t>MEVDUAT YASAL KARŞILIKLARI</t>
  </si>
  <si>
    <t>K.K.T.C.Merkez Bankası Kredileri</t>
  </si>
  <si>
    <t xml:space="preserve"> 1) Kanuni Yedek Akçeler</t>
  </si>
  <si>
    <t xml:space="preserve"> 1) K.K.T.C.Merkez Bankasından</t>
  </si>
  <si>
    <t xml:space="preserve"> 2) Resmi Kuruluşlar Mevduatına</t>
  </si>
  <si>
    <t xml:space="preserve"> 3) Ticari Kuruluşlar Mevduatına</t>
  </si>
  <si>
    <t xml:space="preserve"> 4) Diğer Kuruluşlar Mevduatına</t>
  </si>
  <si>
    <t xml:space="preserve"> 5) Bankalar Mevduatına</t>
  </si>
  <si>
    <t xml:space="preserve"> 1) K.K.T.C.Merkez Bankasına</t>
  </si>
  <si>
    <t>TP</t>
  </si>
  <si>
    <t>YP</t>
  </si>
  <si>
    <t>Tahsil İmkanı Sınırlı Krediler ve Diğer Alacaklar [ Net ]</t>
  </si>
  <si>
    <t xml:space="preserve">Ödenmiş Sermaye  </t>
  </si>
  <si>
    <t xml:space="preserve">EMANET VE REHİNLİ KIYMETLER </t>
  </si>
  <si>
    <t>( * ) Yasa ile yetkilendirilen bankalar tarafından kullanılır.</t>
  </si>
  <si>
    <t xml:space="preserve">B. </t>
  </si>
  <si>
    <t>Döviz Mevduata Verilen Faizler</t>
  </si>
  <si>
    <t xml:space="preserve"> 6) Altın Depo Hesaplarına</t>
  </si>
  <si>
    <t>Dipnot</t>
  </si>
  <si>
    <t xml:space="preserve">MEVDUAT </t>
  </si>
  <si>
    <t>(11)</t>
  </si>
  <si>
    <t>(12)</t>
  </si>
  <si>
    <t>(13)</t>
  </si>
  <si>
    <t xml:space="preserve">ALINAN KREDİLER </t>
  </si>
  <si>
    <t>(15)</t>
  </si>
  <si>
    <t xml:space="preserve">ÇIKARILAN MENKUL KIYMETLER [ Net ]  </t>
  </si>
  <si>
    <t>(14)</t>
  </si>
  <si>
    <t xml:space="preserve">FONLAR </t>
  </si>
  <si>
    <t>(16)</t>
  </si>
  <si>
    <t xml:space="preserve">MUHTELİF BORÇLAR </t>
  </si>
  <si>
    <t>(17)</t>
  </si>
  <si>
    <t xml:space="preserve">DİĞER PASİFLER  </t>
  </si>
  <si>
    <t>(18)</t>
  </si>
  <si>
    <t xml:space="preserve">ÖZKAYNAKLAR </t>
  </si>
  <si>
    <t>(19)</t>
  </si>
  <si>
    <t xml:space="preserve">Değerleme Farkları </t>
  </si>
  <si>
    <t xml:space="preserve">TOPLAM PASİFLER  </t>
  </si>
  <si>
    <t>(1)</t>
  </si>
  <si>
    <t xml:space="preserve">BİLANÇO DIŞI YÜKÜMLÜLÜKLER </t>
  </si>
  <si>
    <t>(2)</t>
  </si>
  <si>
    <t xml:space="preserve">GARANTİ VE KEFALETLER </t>
  </si>
  <si>
    <t>(3)</t>
  </si>
  <si>
    <t xml:space="preserve">TAAHHÜTLER </t>
  </si>
  <si>
    <t>(4)</t>
  </si>
  <si>
    <t xml:space="preserve">DÖVİZ VE FAİZ HADDİ İLE İLGİLİ İŞLEMLER </t>
  </si>
  <si>
    <t xml:space="preserve">K.K.T.C.Merkez Bankası  </t>
  </si>
  <si>
    <t xml:space="preserve"> 2) Yurtdışı Bankalar  </t>
  </si>
  <si>
    <t xml:space="preserve">MENKUL DEĞERLER CÜZDANI [ Net ]  </t>
  </si>
  <si>
    <t xml:space="preserve">KREDİLER  </t>
  </si>
  <si>
    <t>(5)</t>
  </si>
  <si>
    <t xml:space="preserve">TAKİPTEKİ ALACAKLAR [ Net ] </t>
  </si>
  <si>
    <t>(6)</t>
  </si>
  <si>
    <t xml:space="preserve">MUHTELİF ALACAKLAR </t>
  </si>
  <si>
    <t>(7)</t>
  </si>
  <si>
    <t xml:space="preserve">İŞTİRAKLER [ Net ]  </t>
  </si>
  <si>
    <t xml:space="preserve">BAĞLI ORTAKLIKLAR [ Net ] </t>
  </si>
  <si>
    <t>(8)</t>
  </si>
  <si>
    <t xml:space="preserve">BAĞLI MENKUL KIYMETLER [ Net ]  </t>
  </si>
  <si>
    <t>(9)</t>
  </si>
  <si>
    <t xml:space="preserve">SABİT KIYMETLER [ Net ]  </t>
  </si>
  <si>
    <t>(10)</t>
  </si>
  <si>
    <t xml:space="preserve">DİĞER AKTİFLER </t>
  </si>
  <si>
    <t xml:space="preserve">TOPLAM AKTİFLER </t>
  </si>
  <si>
    <t xml:space="preserve">FAİZ GELİRLERİ  </t>
  </si>
  <si>
    <t xml:space="preserve">Diğer Faiz Gelirleri </t>
  </si>
  <si>
    <t xml:space="preserve">FAİZ GİDERLERİ  </t>
  </si>
  <si>
    <t xml:space="preserve">Diğer Faiz Giderleri </t>
  </si>
  <si>
    <t xml:space="preserve">Diğer Faiz Dışı Gelirler </t>
  </si>
  <si>
    <t>Takipteki Alacaklar Provizyonu</t>
  </si>
  <si>
    <t xml:space="preserve">Diğer Provizyonlar </t>
  </si>
  <si>
    <t xml:space="preserve">Diğer Faiz Dışı Giderler </t>
  </si>
  <si>
    <t xml:space="preserve"> 3) Ters Repo İşlemlerinden Alacaklar</t>
  </si>
  <si>
    <t>REPO İŞLEMLERİNDEN SAĞLANAN FONLAR</t>
  </si>
  <si>
    <t xml:space="preserve">FİNANSAL KİRALAMA BORÇLARI [ Net ] </t>
  </si>
  <si>
    <t xml:space="preserve"> 1) Kalkınma Bankası Tahvillerinden</t>
  </si>
  <si>
    <t xml:space="preserve"> 2) Diğer Menkul Kıymetlerden</t>
  </si>
  <si>
    <t xml:space="preserve"> 4) Ters Repo İşlemlerinden Alınan Faizler</t>
  </si>
  <si>
    <t>Repo İşlemlerine Verilen Faizler</t>
  </si>
  <si>
    <t xml:space="preserve">FAİZ DIŞI GELİRLER </t>
  </si>
  <si>
    <t xml:space="preserve">FAİZ DIŞI GİDERLER </t>
  </si>
  <si>
    <t xml:space="preserve"> </t>
  </si>
  <si>
    <t xml:space="preserve">VERGİ ÖNCESİ KÂR / ZARAR </t>
  </si>
  <si>
    <t>YÖNETİM KURULU BAŞKANI</t>
  </si>
  <si>
    <t>KARŞILAŞTIRMALI BİLANÇOSU</t>
  </si>
  <si>
    <t>KARŞILAŞTIRMALI KÂR VE ZARAR CETVELİ</t>
  </si>
  <si>
    <t xml:space="preserve">İÇ SİSTEMLERDEN SORUMLU </t>
  </si>
  <si>
    <t xml:space="preserve">GENEL MÜDÜR </t>
  </si>
  <si>
    <t>YÖNETİM KURULU ÜYESİ</t>
  </si>
  <si>
    <t>YAKIN DOĞU BANK LİMİTED (NEAR EAST BANK LIMITED)</t>
  </si>
  <si>
    <t>YAKIN DOĞU BANK LTD</t>
  </si>
  <si>
    <t>STOPAJ</t>
  </si>
  <si>
    <t>RAYİÇ BEDEL</t>
  </si>
  <si>
    <t>SATIŞ BEDELİ</t>
  </si>
  <si>
    <t>KOÇAN NO 4303</t>
  </si>
  <si>
    <t>KOÇAN NO 4304</t>
  </si>
  <si>
    <t>KOÇAN NO 4305</t>
  </si>
  <si>
    <t>KOÇAN NO 4306</t>
  </si>
  <si>
    <t>KOÇAN NO 4307</t>
  </si>
  <si>
    <t>KOÇAN NO 4308</t>
  </si>
  <si>
    <t>KOÇAN NO 7557</t>
  </si>
  <si>
    <t>Yenikat 1297</t>
  </si>
  <si>
    <t>Yenikat 1297 nolu koçan 2020 yılında satılmış olup devir işlemleri 2021 yılında gerçekleşmiştir.</t>
  </si>
  <si>
    <t>HANGİSİ FAZLA İSE</t>
  </si>
  <si>
    <t>Gelir Vergisi yasası uyarınca hesaplanan taşınmaz mal satış hasılatı</t>
  </si>
  <si>
    <t>Gelir Vergisi Yasası uyarınca uygulsanan %20 safi kazanç</t>
  </si>
  <si>
    <t>2021 YILI GAYRIMENKUL SATIŞ ANALİZ TABLOSU</t>
  </si>
  <si>
    <t>Enver Haskasap</t>
  </si>
  <si>
    <t>Cemil Malek</t>
  </si>
  <si>
    <t>Cafer Lale</t>
  </si>
  <si>
    <t>(31/12/2023)</t>
  </si>
  <si>
    <t>Timuçin Samancıoğlu</t>
  </si>
  <si>
    <t>Ahmet Buba</t>
  </si>
  <si>
    <t xml:space="preserve">Ahmet Buba </t>
  </si>
  <si>
    <t>PAZARLAMA, İNSAN KAYNAKLARI</t>
  </si>
  <si>
    <t xml:space="preserve">BİLGİ TEKNOLOJİLERİ VE </t>
  </si>
  <si>
    <t xml:space="preserve">DESTEK HİZMETLERİ </t>
  </si>
  <si>
    <t xml:space="preserve">GENEL MÜDÜR YARDIMCISI </t>
  </si>
  <si>
    <t xml:space="preserve">          Timuçin Samancıoğlu</t>
  </si>
  <si>
    <t>NET FAİZ DIŞI GİDERLER [ IV - V ]</t>
  </si>
  <si>
    <t>GENEL MÜDÜR YARDIMCISI</t>
  </si>
  <si>
    <t>OPERASYON GRUBU</t>
  </si>
  <si>
    <t xml:space="preserve">MUHASEBE VE FİNANSAL RAPORLAMA </t>
  </si>
  <si>
    <t xml:space="preserve">      OPERASYON GRUBU</t>
  </si>
  <si>
    <t>(31/12/2024)</t>
  </si>
  <si>
    <t xml:space="preserve">   GENEL MÜDÜR YARDIMCISI</t>
  </si>
  <si>
    <t xml:space="preserve">RAPORLAMA </t>
  </si>
  <si>
    <t xml:space="preserve">MUHASEBE VE FİNANSAL </t>
  </si>
  <si>
    <t xml:space="preserve">      GENEL MÜDÜR YARDIMCISI </t>
  </si>
  <si>
    <t xml:space="preserve">       BİLGİ TEKNOLOJİLERİ VE </t>
  </si>
  <si>
    <t xml:space="preserve">           DESTEK HİZMETLERİ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</si>
</sst>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&quot;£&quot;#,##0;[Red]\-&quot;£&quot;#,##0"/>
    <numFmt numFmtId="165" formatCode="&quot;£&quot;#,##0.00;\-&quot;£&quot;#,##0.00"/>
    <numFmt numFmtId="166" formatCode="_-* #,##0.00\ _T_L_-;\-* #,##0.00\ _T_L_-;_-* &quot;-&quot;??\ _T_L_-;_-@_-"/>
    <numFmt numFmtId="167" formatCode="_(* #,##0.00_);_(* \(#,##0.00\);_(* &quot;-&quot;??_);_(@_)"/>
    <numFmt numFmtId="168" formatCode="_-* #,##0.00\ _₺_-;\-* #,##0.00\ _₺_-;_-* &quot;-&quot;??\ _₺_-;_-@_-"/>
    <numFmt numFmtId="169" formatCode="#,##0_ ;[Red]\-#,##0\ "/>
    <numFmt numFmtId="170" formatCode="#,##0.00_ ;[Red]\-#,##0.00\ "/>
    <numFmt numFmtId="171" formatCode="General_)"/>
    <numFmt numFmtId="172" formatCode="_-* #,##0.00\ [$€]_-;\-* #,##0.00\ [$€]_-;_-* &quot;-&quot;??\ [$€]_-;_-@_-"/>
    <numFmt numFmtId="173" formatCode="0.0%"/>
    <numFmt numFmtId="174" formatCode="0.000%"/>
    <numFmt numFmtId="175" formatCode="_(&quot;$&quot;* #,##0.0_);_(&quot;$&quot;* \(#,##0.0\);_(&quot;$&quot;* &quot;-&quot;??_);_(@_)"/>
    <numFmt numFmtId="176" formatCode="0.00000%"/>
    <numFmt numFmtId="177" formatCode="d\.m\.yy"/>
    <numFmt numFmtId="178" formatCode="d\.mmm\.yy"/>
    <numFmt numFmtId="179" formatCode="0.0000%"/>
  </numFmts>
  <fonts count="75">
    <font>
      <sz val="10"/>
      <name val="MS Sans Serif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MS Sans Serif"/>
      <family val="2"/>
      <charset val="162"/>
    </font>
    <font>
      <sz val="10"/>
      <name val="MS Sans Serif"/>
      <family val="2"/>
      <charset val="162"/>
    </font>
    <font>
      <sz val="10"/>
      <name val="Times New Roman Tur"/>
      <family val="1"/>
      <charset val="162"/>
    </font>
    <font>
      <b/>
      <sz val="12"/>
      <name val="Times New Roman Tur"/>
      <family val="1"/>
      <charset val="162"/>
    </font>
    <font>
      <sz val="12"/>
      <name val="Times New Roman Tur"/>
      <family val="1"/>
      <charset val="162"/>
    </font>
    <font>
      <sz val="14"/>
      <name val="Times New Roman Tur"/>
      <family val="1"/>
      <charset val="162"/>
    </font>
    <font>
      <b/>
      <sz val="14"/>
      <name val="Times New Roman Tur"/>
      <family val="1"/>
      <charset val="162"/>
    </font>
    <font>
      <sz val="12"/>
      <color indexed="10"/>
      <name val="Times New Roman Tur"/>
      <family val="1"/>
      <charset val="162"/>
    </font>
    <font>
      <sz val="12"/>
      <color indexed="16"/>
      <name val="Times New Roman Tur"/>
      <family val="1"/>
      <charset val="162"/>
    </font>
    <font>
      <b/>
      <sz val="16"/>
      <name val="Times New Roman Tur"/>
      <family val="1"/>
      <charset val="162"/>
    </font>
    <font>
      <sz val="10"/>
      <name val="Arial"/>
      <family val="2"/>
      <charset val="162"/>
    </font>
    <font>
      <b/>
      <sz val="14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u/>
      <sz val="10"/>
      <name val="Times New Roman"/>
      <family val="1"/>
      <charset val="162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Times New Roman Tur"/>
      <charset val="162"/>
    </font>
    <font>
      <sz val="14"/>
      <name val="MS Sans Serif"/>
      <family val="2"/>
      <charset val="162"/>
    </font>
    <font>
      <b/>
      <sz val="13"/>
      <name val="Times New Roman Tur"/>
      <family val="1"/>
      <charset val="162"/>
    </font>
    <font>
      <sz val="13"/>
      <name val="Times New Roman Tur"/>
      <family val="1"/>
      <charset val="162"/>
    </font>
    <font>
      <sz val="13"/>
      <name val="Times New Roman Tur"/>
      <charset val="162"/>
    </font>
    <font>
      <b/>
      <sz val="13"/>
      <name val="Times New Roman Tur"/>
      <charset val="162"/>
    </font>
    <font>
      <b/>
      <sz val="13"/>
      <name val="Times New Roman"/>
      <family val="1"/>
    </font>
    <font>
      <b/>
      <sz val="10"/>
      <name val="Arial"/>
      <family val="2"/>
    </font>
    <font>
      <sz val="10"/>
      <name val="Arial"/>
      <family val="2"/>
      <charset val="162"/>
    </font>
    <font>
      <sz val="8"/>
      <name val="Arial"/>
      <family val="2"/>
    </font>
    <font>
      <sz val="11"/>
      <color indexed="8"/>
      <name val="Calibri"/>
      <family val="2"/>
      <charset val="162"/>
    </font>
    <font>
      <sz val="10"/>
      <name val="BERNHARD"/>
    </font>
    <font>
      <sz val="10"/>
      <name val="Helv"/>
    </font>
    <font>
      <sz val="1"/>
      <color indexed="8"/>
      <name val="Courier"/>
      <family val="1"/>
      <charset val="162"/>
    </font>
    <font>
      <b/>
      <sz val="1"/>
      <color indexed="8"/>
      <name val="Courier"/>
      <family val="1"/>
      <charset val="162"/>
    </font>
    <font>
      <sz val="10"/>
      <name val="Helv"/>
      <charset val="204"/>
    </font>
    <font>
      <sz val="8"/>
      <color indexed="14"/>
      <name val="Arial"/>
      <family val="2"/>
      <charset val="162"/>
    </font>
    <font>
      <b/>
      <sz val="12"/>
      <name val="Helv"/>
    </font>
    <font>
      <b/>
      <sz val="12"/>
      <name val="Arial"/>
      <family val="2"/>
      <charset val="162"/>
    </font>
    <font>
      <sz val="8"/>
      <color indexed="12"/>
      <name val="Helvetica"/>
    </font>
    <font>
      <sz val="8"/>
      <name val="Helvetica-Narrow"/>
      <family val="2"/>
    </font>
    <font>
      <sz val="7"/>
      <name val="Small Fonts"/>
      <family val="2"/>
      <charset val="162"/>
    </font>
    <font>
      <sz val="11"/>
      <color indexed="8"/>
      <name val="Times New Roman"/>
      <family val="1"/>
      <charset val="162"/>
    </font>
    <font>
      <b/>
      <i/>
      <sz val="11"/>
      <color indexed="8"/>
      <name val="Times New Roman"/>
      <family val="1"/>
      <charset val="162"/>
    </font>
    <font>
      <b/>
      <sz val="11"/>
      <color indexed="16"/>
      <name val="Times New Roman"/>
      <family val="1"/>
      <charset val="162"/>
    </font>
    <font>
      <b/>
      <sz val="22"/>
      <color indexed="8"/>
      <name val="Times New Roman"/>
      <family val="1"/>
      <charset val="162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color rgb="FFFF0000"/>
      <name val="Times New Roman Tur"/>
      <family val="1"/>
      <charset val="162"/>
    </font>
    <font>
      <sz val="12"/>
      <color rgb="FFFF0000"/>
      <name val="Times New Roman Tur"/>
      <charset val="162"/>
    </font>
    <font>
      <b/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1"/>
      <name val="Times New Roman"/>
      <family val="1"/>
    </font>
    <font>
      <sz val="10"/>
      <color rgb="FFFF0000"/>
      <name val="MS Sans Serif"/>
      <family val="2"/>
      <charset val="162"/>
    </font>
    <font>
      <sz val="10"/>
      <name val="Arial"/>
      <family val="2"/>
      <charset val="162"/>
    </font>
    <font>
      <sz val="11"/>
      <name val="MS Sans Serif"/>
      <family val="2"/>
      <charset val="162"/>
    </font>
    <font>
      <b/>
      <sz val="12"/>
      <name val="Times New Roman Tur"/>
    </font>
  </fonts>
  <fills count="4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gray125">
        <fgColor indexed="8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</fills>
  <borders count="15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2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39"/>
      </bottom>
      <diagonal/>
    </border>
    <border>
      <left style="double">
        <color indexed="12"/>
      </left>
      <right style="medium">
        <color indexed="12"/>
      </right>
      <top/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dotted">
        <color indexed="12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/>
      <diagonal/>
    </border>
    <border>
      <left style="double">
        <color indexed="12"/>
      </left>
      <right style="medium">
        <color indexed="12"/>
      </right>
      <top style="dash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double">
        <color indexed="1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39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10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39"/>
      </left>
      <right style="double">
        <color indexed="39"/>
      </right>
      <top/>
      <bottom style="medium">
        <color indexed="10"/>
      </bottom>
      <diagonal/>
    </border>
    <border>
      <left style="double">
        <color indexed="39"/>
      </left>
      <right style="double">
        <color indexed="39"/>
      </right>
      <top/>
      <bottom style="dotted">
        <color indexed="12"/>
      </bottom>
      <diagonal/>
    </border>
    <border>
      <left style="double">
        <color indexed="39"/>
      </left>
      <right style="double">
        <color indexed="39"/>
      </right>
      <top/>
      <bottom style="dashed">
        <color indexed="64"/>
      </bottom>
      <diagonal/>
    </border>
    <border>
      <left style="double">
        <color indexed="39"/>
      </left>
      <right style="double">
        <color indexed="39"/>
      </right>
      <top/>
      <bottom/>
      <diagonal/>
    </border>
    <border>
      <left style="double">
        <color indexed="39"/>
      </left>
      <right style="double">
        <color indexed="39"/>
      </right>
      <top/>
      <bottom style="double">
        <color indexed="12"/>
      </bottom>
      <diagonal/>
    </border>
    <border>
      <left style="double">
        <color indexed="64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 style="double">
        <color indexed="64"/>
      </left>
      <right/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double">
        <color indexed="39"/>
      </left>
      <right style="double">
        <color indexed="39"/>
      </right>
      <top style="dashed">
        <color indexed="64"/>
      </top>
      <bottom style="dashed">
        <color indexed="64"/>
      </bottom>
      <diagonal/>
    </border>
    <border>
      <left style="double">
        <color indexed="39"/>
      </left>
      <right/>
      <top style="double">
        <color indexed="12"/>
      </top>
      <bottom style="medium">
        <color indexed="64"/>
      </bottom>
      <diagonal/>
    </border>
    <border>
      <left style="medium">
        <color indexed="48"/>
      </left>
      <right style="medium">
        <color indexed="48"/>
      </right>
      <top style="double">
        <color indexed="12"/>
      </top>
      <bottom style="medium">
        <color indexed="64"/>
      </bottom>
      <diagonal/>
    </border>
    <border>
      <left style="medium">
        <color indexed="48"/>
      </left>
      <right style="double">
        <color indexed="48"/>
      </right>
      <top style="double">
        <color indexed="12"/>
      </top>
      <bottom style="medium">
        <color indexed="64"/>
      </bottom>
      <diagonal/>
    </border>
    <border>
      <left/>
      <right/>
      <top style="double">
        <color indexed="12"/>
      </top>
      <bottom style="medium">
        <color indexed="64"/>
      </bottom>
      <diagonal/>
    </border>
    <border>
      <left style="double">
        <color indexed="39"/>
      </left>
      <right style="double">
        <color indexed="39"/>
      </right>
      <top style="double">
        <color indexed="12"/>
      </top>
      <bottom style="medium">
        <color indexed="64"/>
      </bottom>
      <diagonal/>
    </border>
    <border>
      <left style="double">
        <color indexed="12"/>
      </left>
      <right style="medium">
        <color indexed="12"/>
      </right>
      <top style="double">
        <color indexed="12"/>
      </top>
      <bottom style="medium">
        <color indexed="64"/>
      </bottom>
      <diagonal/>
    </border>
    <border>
      <left style="medium">
        <color indexed="12"/>
      </left>
      <right style="double">
        <color indexed="12"/>
      </right>
      <top style="double">
        <color indexed="12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double">
        <color indexed="12"/>
      </top>
      <bottom style="medium">
        <color indexed="64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medium">
        <color indexed="64"/>
      </bottom>
      <diagonal/>
    </border>
    <border>
      <left style="double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/>
      <top/>
      <bottom style="medium">
        <color indexed="10"/>
      </bottom>
      <diagonal/>
    </border>
    <border>
      <left style="double">
        <color indexed="12"/>
      </left>
      <right/>
      <top/>
      <bottom/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 style="double">
        <color indexed="39"/>
      </right>
      <top/>
      <bottom style="dotted">
        <color indexed="12"/>
      </bottom>
      <diagonal/>
    </border>
    <border>
      <left/>
      <right style="double">
        <color indexed="48"/>
      </right>
      <top/>
      <bottom/>
      <diagonal/>
    </border>
    <border>
      <left style="medium">
        <color indexed="48"/>
      </left>
      <right style="medium">
        <color indexed="48"/>
      </right>
      <top/>
      <bottom style="medium">
        <color indexed="10"/>
      </bottom>
      <diagonal/>
    </border>
    <border>
      <left style="double">
        <color indexed="39"/>
      </left>
      <right style="medium">
        <color indexed="48"/>
      </right>
      <top style="medium">
        <color indexed="64"/>
      </top>
      <bottom style="medium">
        <color indexed="10"/>
      </bottom>
      <diagonal/>
    </border>
    <border>
      <left style="medium">
        <color indexed="48"/>
      </left>
      <right style="double">
        <color indexed="48"/>
      </right>
      <top/>
      <bottom style="medium">
        <color indexed="10"/>
      </bottom>
      <diagonal/>
    </border>
    <border>
      <left style="double">
        <color indexed="39"/>
      </left>
      <right style="medium">
        <color indexed="48"/>
      </right>
      <top style="dotted">
        <color indexed="12"/>
      </top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double">
        <color indexed="39"/>
      </left>
      <right style="medium">
        <color indexed="48"/>
      </right>
      <top style="medium">
        <color indexed="10"/>
      </top>
      <bottom style="medium">
        <color indexed="10"/>
      </bottom>
      <diagonal/>
    </border>
    <border>
      <left style="medium">
        <color indexed="48"/>
      </left>
      <right style="medium">
        <color indexed="48"/>
      </right>
      <top/>
      <bottom style="dotted">
        <color indexed="12"/>
      </bottom>
      <diagonal/>
    </border>
    <border>
      <left style="double">
        <color indexed="39"/>
      </left>
      <right style="medium">
        <color indexed="48"/>
      </right>
      <top/>
      <bottom style="medium">
        <color indexed="10"/>
      </bottom>
      <diagonal/>
    </border>
    <border>
      <left/>
      <right/>
      <top/>
      <bottom style="dotted">
        <color indexed="12"/>
      </bottom>
      <diagonal/>
    </border>
    <border>
      <left style="medium">
        <color indexed="48"/>
      </left>
      <right style="double">
        <color indexed="48"/>
      </right>
      <top/>
      <bottom style="dotted">
        <color indexed="12"/>
      </bottom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medium">
        <color indexed="48"/>
      </left>
      <right style="double">
        <color indexed="48"/>
      </right>
      <top/>
      <bottom/>
      <diagonal/>
    </border>
    <border>
      <left style="double">
        <color indexed="39"/>
      </left>
      <right style="medium">
        <color indexed="48"/>
      </right>
      <top/>
      <bottom style="dotted">
        <color indexed="12"/>
      </bottom>
      <diagonal/>
    </border>
    <border>
      <left style="double">
        <color indexed="39"/>
      </left>
      <right style="medium">
        <color indexed="48"/>
      </right>
      <top style="dotted">
        <color indexed="12"/>
      </top>
      <bottom style="dotted">
        <color indexed="12"/>
      </bottom>
      <diagonal/>
    </border>
    <border>
      <left style="double">
        <color indexed="39"/>
      </left>
      <right style="medium">
        <color indexed="48"/>
      </right>
      <top/>
      <bottom style="dashed">
        <color indexed="64"/>
      </bottom>
      <diagonal/>
    </border>
    <border>
      <left style="medium">
        <color indexed="48"/>
      </left>
      <right style="medium">
        <color indexed="48"/>
      </right>
      <top/>
      <bottom style="dashed">
        <color indexed="64"/>
      </bottom>
      <diagonal/>
    </border>
    <border>
      <left style="medium">
        <color indexed="48"/>
      </left>
      <right style="double">
        <color indexed="48"/>
      </right>
      <top style="dotted">
        <color indexed="12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48"/>
      </left>
      <right style="double">
        <color indexed="48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48"/>
      </left>
      <right style="medium">
        <color indexed="48"/>
      </right>
      <top style="dashed">
        <color indexed="64"/>
      </top>
      <bottom style="dashed">
        <color indexed="64"/>
      </bottom>
      <diagonal/>
    </border>
    <border>
      <left style="double">
        <color indexed="39"/>
      </left>
      <right style="medium">
        <color indexed="48"/>
      </right>
      <top style="dotted">
        <color indexed="12"/>
      </top>
      <bottom style="dotted">
        <color indexed="39"/>
      </bottom>
      <diagonal/>
    </border>
    <border>
      <left style="medium">
        <color indexed="48"/>
      </left>
      <right style="medium">
        <color indexed="48"/>
      </right>
      <top/>
      <bottom style="double">
        <color indexed="12"/>
      </bottom>
      <diagonal/>
    </border>
    <border>
      <left style="medium">
        <color indexed="48"/>
      </left>
      <right style="double">
        <color indexed="48"/>
      </right>
      <top/>
      <bottom style="double">
        <color indexed="12"/>
      </bottom>
      <diagonal/>
    </border>
    <border>
      <left style="double">
        <color indexed="39"/>
      </left>
      <right style="double">
        <color indexed="39"/>
      </right>
      <top style="dotted">
        <color indexed="12"/>
      </top>
      <bottom style="dotted">
        <color indexed="39"/>
      </bottom>
      <diagonal/>
    </border>
    <border>
      <left/>
      <right/>
      <top style="dotted">
        <color indexed="12"/>
      </top>
      <bottom style="dotted">
        <color indexed="39"/>
      </bottom>
      <diagonal/>
    </border>
    <border>
      <left style="medium">
        <color indexed="48"/>
      </left>
      <right style="medium">
        <color indexed="48"/>
      </right>
      <top style="dotted">
        <color indexed="12"/>
      </top>
      <bottom style="dotted">
        <color indexed="39"/>
      </bottom>
      <diagonal/>
    </border>
    <border>
      <left style="medium">
        <color indexed="48"/>
      </left>
      <right style="double">
        <color indexed="48"/>
      </right>
      <top style="dotted">
        <color indexed="12"/>
      </top>
      <bottom style="dotted">
        <color indexed="39"/>
      </bottom>
      <diagonal/>
    </border>
    <border>
      <left style="double">
        <color indexed="39"/>
      </left>
      <right style="double">
        <color indexed="39"/>
      </right>
      <top style="dotted">
        <color indexed="39"/>
      </top>
      <bottom style="dotted">
        <color indexed="39"/>
      </bottom>
      <diagonal/>
    </border>
    <border>
      <left/>
      <right/>
      <top style="dotted">
        <color indexed="39"/>
      </top>
      <bottom style="dotted">
        <color indexed="39"/>
      </bottom>
      <diagonal/>
    </border>
    <border>
      <left style="medium">
        <color indexed="48"/>
      </left>
      <right style="medium">
        <color indexed="48"/>
      </right>
      <top style="dotted">
        <color indexed="39"/>
      </top>
      <bottom style="dotted">
        <color indexed="39"/>
      </bottom>
      <diagonal/>
    </border>
    <border>
      <left style="medium">
        <color indexed="48"/>
      </left>
      <right style="double">
        <color indexed="48"/>
      </right>
      <top style="dotted">
        <color indexed="39"/>
      </top>
      <bottom style="dotted">
        <color indexed="39"/>
      </bottom>
      <diagonal/>
    </border>
    <border>
      <left style="double">
        <color indexed="39"/>
      </left>
      <right style="double">
        <color indexed="39"/>
      </right>
      <top style="dotted">
        <color indexed="39"/>
      </top>
      <bottom style="dotted">
        <color indexed="12"/>
      </bottom>
      <diagonal/>
    </border>
    <border>
      <left style="medium">
        <color indexed="12"/>
      </left>
      <right style="double">
        <color indexed="12"/>
      </right>
      <top/>
      <bottom style="medium">
        <color indexed="10"/>
      </bottom>
      <diagonal/>
    </border>
    <border>
      <left/>
      <right/>
      <top style="dott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medium">
        <color indexed="10"/>
      </bottom>
      <diagonal/>
    </border>
    <border>
      <left/>
      <right/>
      <top style="dashed">
        <color indexed="12"/>
      </top>
      <bottom style="medium">
        <color indexed="10"/>
      </bottom>
      <diagonal/>
    </border>
    <border>
      <left style="medium">
        <color indexed="12"/>
      </left>
      <right style="medium">
        <color indexed="12"/>
      </right>
      <top/>
      <bottom style="medium">
        <color indexed="10"/>
      </bottom>
      <diagonal/>
    </border>
    <border>
      <left style="medium">
        <color indexed="12"/>
      </left>
      <right style="medium">
        <color indexed="12"/>
      </right>
      <top style="medium">
        <color indexed="10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 style="medium">
        <color indexed="10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/>
      <bottom style="double">
        <color indexed="12"/>
      </bottom>
      <diagonal/>
    </border>
    <border>
      <left style="medium">
        <color indexed="12"/>
      </left>
      <right style="double">
        <color indexed="12"/>
      </right>
      <top/>
      <bottom style="dotted">
        <color indexed="12"/>
      </bottom>
      <diagonal/>
    </border>
    <border>
      <left style="medium">
        <color indexed="12"/>
      </left>
      <right style="medium">
        <color indexed="12"/>
      </right>
      <top/>
      <bottom style="dotted">
        <color indexed="12"/>
      </bottom>
      <diagonal/>
    </border>
    <border>
      <left style="medium">
        <color indexed="12"/>
      </left>
      <right style="medium">
        <color indexed="12"/>
      </right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medium">
        <color indexed="12"/>
      </right>
      <top style="medium">
        <color indexed="10"/>
      </top>
      <bottom style="dotted">
        <color indexed="12"/>
      </bottom>
      <diagonal/>
    </border>
    <border>
      <left style="medium">
        <color indexed="12"/>
      </left>
      <right style="medium">
        <color indexed="12"/>
      </right>
      <top/>
      <bottom style="double">
        <color indexed="12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dotted">
        <color indexed="12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medium">
        <color indexed="12"/>
      </left>
      <right/>
      <top/>
      <bottom style="double">
        <color indexed="1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10"/>
      </left>
      <right style="double">
        <color indexed="10"/>
      </right>
      <top/>
      <bottom style="medium">
        <color indexed="10"/>
      </bottom>
      <diagonal/>
    </border>
    <border>
      <left/>
      <right style="double">
        <color indexed="10"/>
      </right>
      <top/>
      <bottom style="medium">
        <color indexed="10"/>
      </bottom>
      <diagonal/>
    </border>
    <border>
      <left style="double">
        <color indexed="10"/>
      </left>
      <right style="double">
        <color indexed="10"/>
      </right>
      <top/>
      <bottom/>
      <diagonal/>
    </border>
    <border>
      <left/>
      <right style="double">
        <color indexed="10"/>
      </right>
      <top/>
      <bottom/>
      <diagonal/>
    </border>
    <border>
      <left style="double">
        <color indexed="10"/>
      </left>
      <right style="double">
        <color indexed="10"/>
      </right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/>
      <diagonal/>
    </border>
    <border>
      <left style="double">
        <color indexed="10"/>
      </left>
      <right style="double">
        <color indexed="10"/>
      </right>
      <top style="medium">
        <color indexed="10"/>
      </top>
      <bottom/>
      <diagonal/>
    </border>
    <border>
      <left/>
      <right style="double">
        <color indexed="10"/>
      </right>
      <top style="medium">
        <color indexed="10"/>
      </top>
      <bottom/>
      <diagonal/>
    </border>
    <border>
      <left style="double">
        <color indexed="39"/>
      </left>
      <right style="medium">
        <color indexed="48"/>
      </right>
      <top style="dotted">
        <color indexed="39"/>
      </top>
      <bottom style="dotted">
        <color indexed="12"/>
      </bottom>
      <diagonal/>
    </border>
    <border>
      <left style="medium">
        <color indexed="48"/>
      </left>
      <right style="medium">
        <color indexed="48"/>
      </right>
      <top style="dotted">
        <color indexed="39"/>
      </top>
      <bottom style="dotted">
        <color indexed="12"/>
      </bottom>
      <diagonal/>
    </border>
    <border>
      <left style="double">
        <color indexed="39"/>
      </left>
      <right style="medium">
        <color indexed="39"/>
      </right>
      <top style="dotted">
        <color indexed="12"/>
      </top>
      <bottom style="dotted">
        <color indexed="12"/>
      </bottom>
      <diagonal/>
    </border>
    <border>
      <left/>
      <right style="medium">
        <color indexed="48"/>
      </right>
      <top style="dotted">
        <color indexed="12"/>
      </top>
      <bottom style="dotted">
        <color indexed="12"/>
      </bottom>
      <diagonal/>
    </border>
    <border>
      <left style="medium">
        <color indexed="12"/>
      </left>
      <right style="medium">
        <color indexed="48"/>
      </right>
      <top style="medium">
        <color indexed="10"/>
      </top>
      <bottom style="dotted">
        <color indexed="12"/>
      </bottom>
      <diagonal/>
    </border>
    <border>
      <left style="medium">
        <color indexed="48"/>
      </left>
      <right style="medium">
        <color indexed="48"/>
      </right>
      <top style="dotted">
        <color indexed="12"/>
      </top>
      <bottom style="dotted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0"/>
      </top>
      <bottom style="dotted">
        <color indexed="12"/>
      </bottom>
      <diagonal/>
    </border>
    <border>
      <left/>
      <right/>
      <top/>
      <bottom style="dotted">
        <color indexed="39"/>
      </bottom>
      <diagonal/>
    </border>
    <border>
      <left style="medium">
        <color indexed="48"/>
      </left>
      <right style="medium">
        <color indexed="48"/>
      </right>
      <top/>
      <bottom style="dotted">
        <color indexed="39"/>
      </bottom>
      <diagonal/>
    </border>
    <border>
      <left style="medium">
        <color indexed="48"/>
      </left>
      <right style="double">
        <color indexed="48"/>
      </right>
      <top/>
      <bottom style="dotted">
        <color indexed="39"/>
      </bottom>
      <diagonal/>
    </border>
    <border>
      <left style="double">
        <color indexed="12"/>
      </left>
      <right/>
      <top style="dotted">
        <color indexed="12"/>
      </top>
      <bottom style="medium">
        <color indexed="10"/>
      </bottom>
      <diagonal/>
    </border>
    <border>
      <left style="medium">
        <color indexed="48"/>
      </left>
      <right style="medium">
        <color indexed="48"/>
      </right>
      <top style="dotted">
        <color indexed="12"/>
      </top>
      <bottom style="medium">
        <color indexed="10"/>
      </bottom>
      <diagonal/>
    </border>
    <border>
      <left style="medium">
        <color indexed="48"/>
      </left>
      <right style="double">
        <color indexed="48"/>
      </right>
      <top style="dotted">
        <color indexed="12"/>
      </top>
      <bottom style="medium">
        <color indexed="10"/>
      </bottom>
      <diagonal/>
    </border>
    <border>
      <left/>
      <right style="medium">
        <color indexed="12"/>
      </right>
      <top/>
      <bottom style="medium">
        <color indexed="10"/>
      </bottom>
      <diagonal/>
    </border>
    <border>
      <left style="double">
        <color indexed="10"/>
      </left>
      <right style="double">
        <color indexed="10"/>
      </right>
      <top style="dashed">
        <color indexed="64"/>
      </top>
      <bottom style="dashed">
        <color indexed="64"/>
      </bottom>
      <diagonal/>
    </border>
    <border>
      <left/>
      <right style="double">
        <color indexed="10"/>
      </right>
      <top style="dashed">
        <color indexed="64"/>
      </top>
      <bottom style="dashed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10"/>
      </left>
      <right style="double">
        <color indexed="10"/>
      </right>
      <top style="dashed">
        <color theme="1"/>
      </top>
      <bottom style="dashed">
        <color theme="1"/>
      </bottom>
      <diagonal/>
    </border>
    <border>
      <left/>
      <right style="double">
        <color indexed="10"/>
      </right>
      <top style="dashed">
        <color theme="1"/>
      </top>
      <bottom style="dashed">
        <color theme="1"/>
      </bottom>
      <diagonal/>
    </border>
    <border>
      <left style="double">
        <color indexed="10"/>
      </left>
      <right style="double">
        <color indexed="10"/>
      </right>
      <top style="dashed">
        <color theme="1"/>
      </top>
      <bottom style="dashed">
        <color indexed="64"/>
      </bottom>
      <diagonal/>
    </border>
    <border>
      <left style="double">
        <color indexed="10"/>
      </left>
      <right style="double">
        <color indexed="10"/>
      </right>
      <top style="dashed">
        <color indexed="64"/>
      </top>
      <bottom style="dashed">
        <color theme="1"/>
      </bottom>
      <diagonal/>
    </border>
    <border>
      <left style="double">
        <color indexed="10"/>
      </left>
      <right style="double">
        <color indexed="10"/>
      </right>
      <top style="medium">
        <color indexed="10"/>
      </top>
      <bottom style="dashed">
        <color theme="1"/>
      </bottom>
      <diagonal/>
    </border>
    <border>
      <left/>
      <right style="double">
        <color indexed="10"/>
      </right>
      <top style="medium">
        <color indexed="10"/>
      </top>
      <bottom style="dashed">
        <color theme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39"/>
      </left>
      <right style="double">
        <color indexed="12"/>
      </right>
      <top style="dotted">
        <color indexed="39"/>
      </top>
      <bottom style="medium">
        <color rgb="FFFF0000"/>
      </bottom>
      <diagonal/>
    </border>
    <border>
      <left style="double">
        <color indexed="39"/>
      </left>
      <right style="double">
        <color indexed="39"/>
      </right>
      <top/>
      <bottom style="dotted">
        <color indexed="39"/>
      </bottom>
      <diagonal/>
    </border>
    <border>
      <left style="medium">
        <color indexed="48"/>
      </left>
      <right style="double">
        <color indexed="48"/>
      </right>
      <top style="medium">
        <color indexed="10"/>
      </top>
      <bottom style="dotted">
        <color indexed="12"/>
      </bottom>
      <diagonal/>
    </border>
  </borders>
  <cellStyleXfs count="1152">
    <xf numFmtId="0" fontId="0" fillId="0" borderId="0"/>
    <xf numFmtId="0" fontId="16" fillId="0" borderId="0"/>
    <xf numFmtId="0" fontId="51" fillId="2" borderId="0" applyNumberFormat="0" applyBorder="0" applyAlignment="0" applyProtection="0"/>
    <xf numFmtId="0" fontId="51" fillId="17" borderId="0" applyNumberFormat="0" applyBorder="0" applyAlignment="0" applyProtection="0"/>
    <xf numFmtId="0" fontId="51" fillId="3" borderId="0" applyNumberFormat="0" applyBorder="0" applyAlignment="0" applyProtection="0"/>
    <xf numFmtId="0" fontId="51" fillId="18" borderId="0" applyNumberFormat="0" applyBorder="0" applyAlignment="0" applyProtection="0"/>
    <xf numFmtId="0" fontId="51" fillId="4" borderId="0" applyNumberFormat="0" applyBorder="0" applyAlignment="0" applyProtection="0"/>
    <xf numFmtId="0" fontId="51" fillId="19" borderId="0" applyNumberFormat="0" applyBorder="0" applyAlignment="0" applyProtection="0"/>
    <xf numFmtId="0" fontId="51" fillId="5" borderId="0" applyNumberFormat="0" applyBorder="0" applyAlignment="0" applyProtection="0"/>
    <xf numFmtId="0" fontId="51" fillId="20" borderId="0" applyNumberFormat="0" applyBorder="0" applyAlignment="0" applyProtection="0"/>
    <xf numFmtId="0" fontId="51" fillId="15" borderId="0" applyNumberFormat="0" applyBorder="0" applyAlignment="0" applyProtection="0"/>
    <xf numFmtId="0" fontId="51" fillId="4" borderId="0" applyNumberFormat="0" applyBorder="0" applyAlignment="0" applyProtection="0"/>
    <xf numFmtId="0" fontId="51" fillId="21" borderId="0" applyNumberFormat="0" applyBorder="0" applyAlignment="0" applyProtection="0"/>
    <xf numFmtId="0" fontId="51" fillId="6" borderId="0" applyNumberFormat="0" applyBorder="0" applyAlignment="0" applyProtection="0"/>
    <xf numFmtId="0" fontId="51" fillId="22" borderId="0" applyNumberFormat="0" applyBorder="0" applyAlignment="0" applyProtection="0"/>
    <xf numFmtId="0" fontId="51" fillId="16" borderId="0" applyNumberFormat="0" applyBorder="0" applyAlignment="0" applyProtection="0"/>
    <xf numFmtId="0" fontId="51" fillId="7" borderId="0" applyNumberFormat="0" applyBorder="0" applyAlignment="0" applyProtection="0"/>
    <xf numFmtId="0" fontId="51" fillId="23" borderId="0" applyNumberFormat="0" applyBorder="0" applyAlignment="0" applyProtection="0"/>
    <xf numFmtId="0" fontId="51" fillId="8" borderId="0" applyNumberFormat="0" applyBorder="0" applyAlignment="0" applyProtection="0"/>
    <xf numFmtId="0" fontId="51" fillId="24" borderId="0" applyNumberFormat="0" applyBorder="0" applyAlignment="0" applyProtection="0"/>
    <xf numFmtId="0" fontId="51" fillId="6" borderId="0" applyNumberFormat="0" applyBorder="0" applyAlignment="0" applyProtection="0"/>
    <xf numFmtId="0" fontId="51" fillId="25" borderId="0" applyNumberFormat="0" applyBorder="0" applyAlignment="0" applyProtection="0"/>
    <xf numFmtId="0" fontId="51" fillId="4" borderId="0" applyNumberFormat="0" applyBorder="0" applyAlignment="0" applyProtection="0"/>
    <xf numFmtId="0" fontId="51" fillId="26" borderId="0" applyNumberFormat="0" applyBorder="0" applyAlignment="0" applyProtection="0"/>
    <xf numFmtId="166" fontId="33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0" fontId="7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34" fillId="0" borderId="0"/>
    <xf numFmtId="0" fontId="35" fillId="0" borderId="0"/>
    <xf numFmtId="0" fontId="34" fillId="0" borderId="0"/>
    <xf numFmtId="0" fontId="35" fillId="0" borderId="0"/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2" fontId="38" fillId="0" borderId="0" applyFont="0" applyFill="0" applyBorder="0" applyAlignment="0" applyProtection="0"/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2" fontId="39" fillId="0" borderId="0"/>
    <xf numFmtId="38" fontId="32" fillId="9" borderId="0" applyNumberFormat="0" applyBorder="0" applyAlignment="0" applyProtection="0"/>
    <xf numFmtId="0" fontId="40" fillId="10" borderId="1"/>
    <xf numFmtId="0" fontId="41" fillId="0" borderId="2" applyNumberFormat="0" applyAlignment="0" applyProtection="0">
      <alignment horizontal="left" vertical="center"/>
    </xf>
    <xf numFmtId="0" fontId="41" fillId="0" borderId="3">
      <alignment horizontal="left" vertical="center"/>
    </xf>
    <xf numFmtId="0" fontId="30" fillId="11" borderId="4">
      <alignment vertical="center" wrapText="1"/>
    </xf>
    <xf numFmtId="10" fontId="32" fillId="12" borderId="5" applyNumberFormat="0" applyBorder="0" applyAlignment="0" applyProtection="0"/>
    <xf numFmtId="38" fontId="42" fillId="0" borderId="0"/>
    <xf numFmtId="173" fontId="42" fillId="0" borderId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64" fontId="16" fillId="0" borderId="0" applyFont="0" applyFill="0" applyBorder="0" applyAlignment="0" applyProtection="0"/>
    <xf numFmtId="179" fontId="43" fillId="0" borderId="0" applyFont="0" applyFill="0" applyBorder="0" applyAlignment="0" applyProtection="0"/>
    <xf numFmtId="0" fontId="36" fillId="0" borderId="0">
      <protection locked="0"/>
    </xf>
    <xf numFmtId="37" fontId="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31" fillId="0" borderId="0"/>
    <xf numFmtId="0" fontId="51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16" fillId="0" borderId="0"/>
    <xf numFmtId="0" fontId="16" fillId="0" borderId="0"/>
    <xf numFmtId="0" fontId="5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49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51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49" fillId="27" borderId="135" applyNumberFormat="0" applyFont="0" applyAlignment="0" applyProtection="0"/>
    <xf numFmtId="0" fontId="51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0" fontId="33" fillId="27" borderId="135" applyNumberFormat="0" applyFont="0" applyAlignment="0" applyProtection="0"/>
    <xf numFmtId="40" fontId="45" fillId="13" borderId="0">
      <alignment horizontal="right"/>
    </xf>
    <xf numFmtId="0" fontId="46" fillId="13" borderId="0">
      <alignment horizontal="right"/>
    </xf>
    <xf numFmtId="0" fontId="47" fillId="13" borderId="6"/>
    <xf numFmtId="0" fontId="47" fillId="0" borderId="0" applyBorder="0">
      <alignment horizontal="centerContinuous"/>
    </xf>
    <xf numFmtId="0" fontId="48" fillId="0" borderId="0" applyBorder="0">
      <alignment horizontal="centerContinuous"/>
    </xf>
    <xf numFmtId="9" fontId="50" fillId="0" borderId="0" applyFont="0" applyFill="0" applyBorder="0" applyAlignment="0" applyProtection="0"/>
    <xf numFmtId="171" fontId="18" fillId="0" borderId="0"/>
    <xf numFmtId="4" fontId="32" fillId="7" borderId="7" applyNumberFormat="0" applyProtection="0">
      <alignment vertical="center"/>
    </xf>
    <xf numFmtId="0" fontId="32" fillId="14" borderId="7" applyNumberFormat="0" applyProtection="0">
      <alignment horizontal="left" vertical="center" indent="1"/>
    </xf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27" borderId="135" applyNumberFormat="0" applyFont="0" applyAlignment="0" applyProtection="0"/>
    <xf numFmtId="0" fontId="5" fillId="27" borderId="13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37" borderId="0" applyNumberFormat="0" applyBorder="0" applyAlignment="0" applyProtection="0"/>
    <xf numFmtId="0" fontId="69" fillId="39" borderId="0" applyNumberFormat="0" applyBorder="0" applyAlignment="0" applyProtection="0"/>
    <xf numFmtId="0" fontId="69" fillId="41" borderId="0" applyNumberFormat="0" applyBorder="0" applyAlignment="0" applyProtection="0"/>
    <xf numFmtId="0" fontId="69" fillId="43" borderId="0" applyNumberFormat="0" applyBorder="0" applyAlignment="0" applyProtection="0"/>
    <xf numFmtId="0" fontId="69" fillId="45" borderId="0" applyNumberFormat="0" applyBorder="0" applyAlignment="0" applyProtection="0"/>
    <xf numFmtId="0" fontId="69" fillId="47" borderId="0" applyNumberFormat="0" applyBorder="0" applyAlignment="0" applyProtection="0"/>
    <xf numFmtId="0" fontId="69" fillId="36" borderId="0" applyNumberFormat="0" applyBorder="0" applyAlignment="0" applyProtection="0"/>
    <xf numFmtId="0" fontId="69" fillId="38" borderId="0" applyNumberFormat="0" applyBorder="0" applyAlignment="0" applyProtection="0"/>
    <xf numFmtId="0" fontId="69" fillId="40" borderId="0" applyNumberFormat="0" applyBorder="0" applyAlignment="0" applyProtection="0"/>
    <xf numFmtId="0" fontId="69" fillId="42" borderId="0" applyNumberFormat="0" applyBorder="0" applyAlignment="0" applyProtection="0"/>
    <xf numFmtId="0" fontId="69" fillId="44" borderId="0" applyNumberFormat="0" applyBorder="0" applyAlignment="0" applyProtection="0"/>
    <xf numFmtId="0" fontId="69" fillId="46" borderId="0" applyNumberFormat="0" applyBorder="0" applyAlignment="0" applyProtection="0"/>
    <xf numFmtId="0" fontId="60" fillId="31" borderId="0" applyNumberFormat="0" applyBorder="0" applyAlignment="0" applyProtection="0"/>
    <xf numFmtId="0" fontId="64" fillId="34" borderId="145" applyNumberFormat="0" applyAlignment="0" applyProtection="0"/>
    <xf numFmtId="0" fontId="66" fillId="35" borderId="148" applyNumberFormat="0" applyAlignment="0" applyProtection="0"/>
    <xf numFmtId="0" fontId="68" fillId="0" borderId="0" applyNumberFormat="0" applyFill="0" applyBorder="0" applyAlignment="0" applyProtection="0"/>
    <xf numFmtId="0" fontId="59" fillId="30" borderId="0" applyNumberFormat="0" applyBorder="0" applyAlignment="0" applyProtection="0"/>
    <xf numFmtId="0" fontId="56" fillId="0" borderId="142" applyNumberFormat="0" applyFill="0" applyAlignment="0" applyProtection="0"/>
    <xf numFmtId="0" fontId="57" fillId="0" borderId="143" applyNumberFormat="0" applyFill="0" applyAlignment="0" applyProtection="0"/>
    <xf numFmtId="0" fontId="58" fillId="0" borderId="144" applyNumberFormat="0" applyFill="0" applyAlignment="0" applyProtection="0"/>
    <xf numFmtId="0" fontId="58" fillId="0" borderId="0" applyNumberFormat="0" applyFill="0" applyBorder="0" applyAlignment="0" applyProtection="0"/>
    <xf numFmtId="0" fontId="62" fillId="33" borderId="145" applyNumberFormat="0" applyAlignment="0" applyProtection="0"/>
    <xf numFmtId="0" fontId="65" fillId="0" borderId="147" applyNumberFormat="0" applyFill="0" applyAlignment="0" applyProtection="0"/>
    <xf numFmtId="0" fontId="61" fillId="32" borderId="0" applyNumberFormat="0" applyBorder="0" applyAlignment="0" applyProtection="0"/>
    <xf numFmtId="0" fontId="63" fillId="34" borderId="146" applyNumberFormat="0" applyAlignment="0" applyProtection="0"/>
    <xf numFmtId="0" fontId="55" fillId="0" borderId="0" applyNumberFormat="0" applyFill="0" applyBorder="0" applyAlignment="0" applyProtection="0"/>
    <xf numFmtId="0" fontId="54" fillId="0" borderId="149" applyNumberFormat="0" applyFill="0" applyAlignment="0" applyProtection="0"/>
    <xf numFmtId="0" fontId="67" fillId="0" borderId="0" applyNumberFormat="0" applyFill="0" applyBorder="0" applyAlignment="0" applyProtection="0"/>
    <xf numFmtId="0" fontId="50" fillId="0" borderId="0"/>
    <xf numFmtId="0" fontId="72" fillId="0" borderId="0"/>
    <xf numFmtId="166" fontId="72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17" borderId="0" applyNumberFormat="0" applyBorder="0" applyAlignment="0" applyProtection="0"/>
    <xf numFmtId="0" fontId="4" fillId="3" borderId="0" applyNumberFormat="0" applyBorder="0" applyAlignment="0" applyProtection="0"/>
    <xf numFmtId="0" fontId="4" fillId="18" borderId="0" applyNumberFormat="0" applyBorder="0" applyAlignment="0" applyProtection="0"/>
    <xf numFmtId="0" fontId="4" fillId="4" borderId="0" applyNumberFormat="0" applyBorder="0" applyAlignment="0" applyProtection="0"/>
    <xf numFmtId="0" fontId="4" fillId="19" borderId="0" applyNumberFormat="0" applyBorder="0" applyAlignment="0" applyProtection="0"/>
    <xf numFmtId="0" fontId="4" fillId="5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4" borderId="0" applyNumberFormat="0" applyBorder="0" applyAlignment="0" applyProtection="0"/>
    <xf numFmtId="0" fontId="4" fillId="21" borderId="0" applyNumberFormat="0" applyBorder="0" applyAlignment="0" applyProtection="0"/>
    <xf numFmtId="0" fontId="4" fillId="6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7" borderId="0" applyNumberFormat="0" applyBorder="0" applyAlignment="0" applyProtection="0"/>
    <xf numFmtId="0" fontId="4" fillId="23" borderId="0" applyNumberFormat="0" applyBorder="0" applyAlignment="0" applyProtection="0"/>
    <xf numFmtId="0" fontId="4" fillId="8" borderId="0" applyNumberFormat="0" applyBorder="0" applyAlignment="0" applyProtection="0"/>
    <xf numFmtId="0" fontId="4" fillId="24" borderId="0" applyNumberFormat="0" applyBorder="0" applyAlignment="0" applyProtection="0"/>
    <xf numFmtId="0" fontId="4" fillId="6" borderId="0" applyNumberFormat="0" applyBorder="0" applyAlignment="0" applyProtection="0"/>
    <xf numFmtId="0" fontId="4" fillId="25" borderId="0" applyNumberFormat="0" applyBorder="0" applyAlignment="0" applyProtection="0"/>
    <xf numFmtId="0" fontId="4" fillId="4" borderId="0" applyNumberFormat="0" applyBorder="0" applyAlignment="0" applyProtection="0"/>
    <xf numFmtId="0" fontId="4" fillId="26" borderId="0" applyNumberFormat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4" fillId="0" borderId="0"/>
    <xf numFmtId="0" fontId="4" fillId="27" borderId="135" applyNumberFormat="0" applyFont="0" applyAlignment="0" applyProtection="0"/>
    <xf numFmtId="0" fontId="33" fillId="27" borderId="135" applyNumberFormat="0" applyFont="0" applyAlignment="0" applyProtection="0"/>
    <xf numFmtId="0" fontId="4" fillId="27" borderId="135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27" borderId="135" applyNumberFormat="0" applyFont="0" applyAlignment="0" applyProtection="0"/>
    <xf numFmtId="0" fontId="4" fillId="27" borderId="135" applyNumberFormat="0" applyFont="0" applyAlignment="0" applyProtection="0"/>
    <xf numFmtId="166" fontId="1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17" borderId="0" applyNumberFormat="0" applyBorder="0" applyAlignment="0" applyProtection="0"/>
    <xf numFmtId="0" fontId="2" fillId="3" borderId="0" applyNumberFormat="0" applyBorder="0" applyAlignment="0" applyProtection="0"/>
    <xf numFmtId="0" fontId="2" fillId="18" borderId="0" applyNumberFormat="0" applyBorder="0" applyAlignment="0" applyProtection="0"/>
    <xf numFmtId="0" fontId="2" fillId="4" borderId="0" applyNumberFormat="0" applyBorder="0" applyAlignment="0" applyProtection="0"/>
    <xf numFmtId="0" fontId="2" fillId="19" borderId="0" applyNumberFormat="0" applyBorder="0" applyAlignment="0" applyProtection="0"/>
    <xf numFmtId="0" fontId="2" fillId="5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4" borderId="0" applyNumberFormat="0" applyBorder="0" applyAlignment="0" applyProtection="0"/>
    <xf numFmtId="0" fontId="2" fillId="21" borderId="0" applyNumberFormat="0" applyBorder="0" applyAlignment="0" applyProtection="0"/>
    <xf numFmtId="0" fontId="2" fillId="6" borderId="0" applyNumberFormat="0" applyBorder="0" applyAlignment="0" applyProtection="0"/>
    <xf numFmtId="0" fontId="2" fillId="22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0" applyNumberFormat="0" applyBorder="0" applyAlignment="0" applyProtection="0"/>
    <xf numFmtId="0" fontId="2" fillId="24" borderId="0" applyNumberFormat="0" applyBorder="0" applyAlignment="0" applyProtection="0"/>
    <xf numFmtId="0" fontId="2" fillId="6" borderId="0" applyNumberFormat="0" applyBorder="0" applyAlignment="0" applyProtection="0"/>
    <xf numFmtId="0" fontId="2" fillId="25" borderId="0" applyNumberFormat="0" applyBorder="0" applyAlignment="0" applyProtection="0"/>
    <xf numFmtId="0" fontId="2" fillId="4" borderId="0" applyNumberFormat="0" applyBorder="0" applyAlignment="0" applyProtection="0"/>
    <xf numFmtId="0" fontId="2" fillId="26" borderId="0" applyNumberFormat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2" fillId="27" borderId="135" applyNumberFormat="0" applyFont="0" applyAlignment="0" applyProtection="0"/>
    <xf numFmtId="0" fontId="2" fillId="27" borderId="135" applyNumberFormat="0" applyFont="0" applyAlignment="0" applyProtection="0"/>
    <xf numFmtId="9" fontId="3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7" borderId="135" applyNumberFormat="0" applyFont="0" applyAlignment="0" applyProtection="0"/>
    <xf numFmtId="0" fontId="2" fillId="27" borderId="135" applyNumberFormat="0" applyFont="0" applyAlignment="0" applyProtection="0"/>
    <xf numFmtId="0" fontId="3" fillId="0" borderId="0"/>
    <xf numFmtId="0" fontId="2" fillId="2" borderId="0" applyNumberFormat="0" applyBorder="0" applyAlignment="0" applyProtection="0"/>
    <xf numFmtId="0" fontId="2" fillId="17" borderId="0" applyNumberFormat="0" applyBorder="0" applyAlignment="0" applyProtection="0"/>
    <xf numFmtId="0" fontId="2" fillId="3" borderId="0" applyNumberFormat="0" applyBorder="0" applyAlignment="0" applyProtection="0"/>
    <xf numFmtId="0" fontId="2" fillId="18" borderId="0" applyNumberFormat="0" applyBorder="0" applyAlignment="0" applyProtection="0"/>
    <xf numFmtId="0" fontId="2" fillId="4" borderId="0" applyNumberFormat="0" applyBorder="0" applyAlignment="0" applyProtection="0"/>
    <xf numFmtId="0" fontId="2" fillId="19" borderId="0" applyNumberFormat="0" applyBorder="0" applyAlignment="0" applyProtection="0"/>
    <xf numFmtId="0" fontId="2" fillId="5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4" borderId="0" applyNumberFormat="0" applyBorder="0" applyAlignment="0" applyProtection="0"/>
    <xf numFmtId="0" fontId="2" fillId="21" borderId="0" applyNumberFormat="0" applyBorder="0" applyAlignment="0" applyProtection="0"/>
    <xf numFmtId="0" fontId="2" fillId="6" borderId="0" applyNumberFormat="0" applyBorder="0" applyAlignment="0" applyProtection="0"/>
    <xf numFmtId="0" fontId="2" fillId="22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0" applyNumberFormat="0" applyBorder="0" applyAlignment="0" applyProtection="0"/>
    <xf numFmtId="0" fontId="2" fillId="24" borderId="0" applyNumberFormat="0" applyBorder="0" applyAlignment="0" applyProtection="0"/>
    <xf numFmtId="0" fontId="2" fillId="6" borderId="0" applyNumberFormat="0" applyBorder="0" applyAlignment="0" applyProtection="0"/>
    <xf numFmtId="0" fontId="2" fillId="25" borderId="0" applyNumberFormat="0" applyBorder="0" applyAlignment="0" applyProtection="0"/>
    <xf numFmtId="0" fontId="2" fillId="4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7" borderId="135" applyNumberFormat="0" applyFont="0" applyAlignment="0" applyProtection="0"/>
    <xf numFmtId="0" fontId="2" fillId="27" borderId="135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7" borderId="135" applyNumberFormat="0" applyFont="0" applyAlignment="0" applyProtection="0"/>
    <xf numFmtId="0" fontId="2" fillId="27" borderId="135" applyNumberFormat="0" applyFont="0" applyAlignment="0" applyProtection="0"/>
    <xf numFmtId="0" fontId="1" fillId="2" borderId="0" applyNumberFormat="0" applyBorder="0" applyAlignment="0" applyProtection="0"/>
    <xf numFmtId="0" fontId="1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18" borderId="0" applyNumberFormat="0" applyBorder="0" applyAlignment="0" applyProtection="0"/>
    <xf numFmtId="0" fontId="1" fillId="4" borderId="0" applyNumberFormat="0" applyBorder="0" applyAlignment="0" applyProtection="0"/>
    <xf numFmtId="0" fontId="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21" borderId="0" applyNumberFormat="0" applyBorder="0" applyAlignment="0" applyProtection="0"/>
    <xf numFmtId="0" fontId="1" fillId="6" borderId="0" applyNumberFormat="0" applyBorder="0" applyAlignment="0" applyProtection="0"/>
    <xf numFmtId="0" fontId="1" fillId="22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0" applyNumberFormat="0" applyBorder="0" applyAlignment="0" applyProtection="0"/>
    <xf numFmtId="0" fontId="1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7" borderId="135" applyNumberFormat="0" applyFont="0" applyAlignment="0" applyProtection="0"/>
    <xf numFmtId="0" fontId="1" fillId="27" borderId="135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7" borderId="135" applyNumberFormat="0" applyFont="0" applyAlignment="0" applyProtection="0"/>
    <xf numFmtId="0" fontId="1" fillId="27" borderId="135" applyNumberFormat="0" applyFont="0" applyAlignment="0" applyProtection="0"/>
    <xf numFmtId="0" fontId="1" fillId="2" borderId="0" applyNumberFormat="0" applyBorder="0" applyAlignment="0" applyProtection="0"/>
    <xf numFmtId="0" fontId="1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18" borderId="0" applyNumberFormat="0" applyBorder="0" applyAlignment="0" applyProtection="0"/>
    <xf numFmtId="0" fontId="1" fillId="4" borderId="0" applyNumberFormat="0" applyBorder="0" applyAlignment="0" applyProtection="0"/>
    <xf numFmtId="0" fontId="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21" borderId="0" applyNumberFormat="0" applyBorder="0" applyAlignment="0" applyProtection="0"/>
    <xf numFmtId="0" fontId="1" fillId="6" borderId="0" applyNumberFormat="0" applyBorder="0" applyAlignment="0" applyProtection="0"/>
    <xf numFmtId="0" fontId="1" fillId="22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0" applyNumberFormat="0" applyBorder="0" applyAlignment="0" applyProtection="0"/>
    <xf numFmtId="0" fontId="1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7" borderId="135" applyNumberFormat="0" applyFont="0" applyAlignment="0" applyProtection="0"/>
    <xf numFmtId="0" fontId="1" fillId="27" borderId="135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7" borderId="135" applyNumberFormat="0" applyFont="0" applyAlignment="0" applyProtection="0"/>
    <xf numFmtId="0" fontId="1" fillId="27" borderId="135" applyNumberFormat="0" applyFont="0" applyAlignment="0" applyProtection="0"/>
  </cellStyleXfs>
  <cellXfs count="341">
    <xf numFmtId="0" fontId="0" fillId="0" borderId="0" xfId="0"/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0" xfId="0" applyFont="1" applyBorder="1"/>
    <xf numFmtId="0" fontId="10" fillId="0" borderId="0" xfId="0" quotePrefix="1" applyFont="1" applyAlignment="1">
      <alignment horizontal="left"/>
    </xf>
    <xf numFmtId="0" fontId="10" fillId="0" borderId="0" xfId="0" applyFont="1" applyAlignment="1">
      <alignment horizontal="left"/>
    </xf>
    <xf numFmtId="0" fontId="13" fillId="0" borderId="0" xfId="0" applyFont="1"/>
    <xf numFmtId="0" fontId="10" fillId="0" borderId="0" xfId="0" quotePrefix="1" applyFont="1" applyAlignment="1">
      <alignment horizontal="center"/>
    </xf>
    <xf numFmtId="0" fontId="10" fillId="0" borderId="15" xfId="0" applyFont="1" applyBorder="1"/>
    <xf numFmtId="0" fontId="11" fillId="0" borderId="15" xfId="0" quotePrefix="1" applyFont="1" applyBorder="1" applyAlignment="1">
      <alignment horizontal="left"/>
    </xf>
    <xf numFmtId="49" fontId="10" fillId="0" borderId="0" xfId="0" applyNumberFormat="1" applyFont="1"/>
    <xf numFmtId="49" fontId="8" fillId="0" borderId="0" xfId="0" applyNumberFormat="1" applyFont="1"/>
    <xf numFmtId="0" fontId="10" fillId="0" borderId="10" xfId="0" quotePrefix="1" applyFont="1" applyBorder="1" applyAlignment="1">
      <alignment horizontal="left"/>
    </xf>
    <xf numFmtId="0" fontId="10" fillId="0" borderId="23" xfId="0" applyFont="1" applyBorder="1"/>
    <xf numFmtId="0" fontId="10" fillId="0" borderId="10" xfId="0" applyFont="1" applyBorder="1" applyAlignment="1">
      <alignment horizontal="left"/>
    </xf>
    <xf numFmtId="49" fontId="10" fillId="0" borderId="29" xfId="0" applyNumberFormat="1" applyFont="1" applyBorder="1" applyAlignment="1">
      <alignment horizontal="center"/>
    </xf>
    <xf numFmtId="49" fontId="10" fillId="0" borderId="30" xfId="0" applyNumberFormat="1" applyFont="1" applyBorder="1" applyAlignment="1">
      <alignment horizontal="center"/>
    </xf>
    <xf numFmtId="49" fontId="10" fillId="0" borderId="31" xfId="0" applyNumberFormat="1" applyFont="1" applyBorder="1" applyAlignment="1">
      <alignment horizontal="center"/>
    </xf>
    <xf numFmtId="49" fontId="10" fillId="0" borderId="32" xfId="0" applyNumberFormat="1" applyFont="1" applyBorder="1" applyAlignment="1">
      <alignment horizontal="center"/>
    </xf>
    <xf numFmtId="49" fontId="10" fillId="0" borderId="33" xfId="0" applyNumberFormat="1" applyFont="1" applyBorder="1" applyAlignment="1">
      <alignment horizontal="center"/>
    </xf>
    <xf numFmtId="0" fontId="10" fillId="0" borderId="34" xfId="0" applyFont="1" applyBorder="1"/>
    <xf numFmtId="0" fontId="10" fillId="0" borderId="35" xfId="0" applyFont="1" applyBorder="1"/>
    <xf numFmtId="49" fontId="10" fillId="0" borderId="40" xfId="0" applyNumberFormat="1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49" fontId="10" fillId="0" borderId="45" xfId="0" applyNumberFormat="1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49" fontId="10" fillId="0" borderId="50" xfId="0" applyNumberFormat="1" applyFont="1" applyBorder="1" applyAlignment="1">
      <alignment horizontal="center"/>
    </xf>
    <xf numFmtId="49" fontId="10" fillId="0" borderId="51" xfId="0" applyNumberFormat="1" applyFont="1" applyBorder="1" applyAlignment="1">
      <alignment horizontal="center"/>
    </xf>
    <xf numFmtId="49" fontId="10" fillId="0" borderId="52" xfId="0" applyNumberFormat="1" applyFont="1" applyBorder="1" applyAlignment="1">
      <alignment horizontal="center"/>
    </xf>
    <xf numFmtId="49" fontId="10" fillId="0" borderId="53" xfId="0" applyNumberFormat="1" applyFont="1" applyBorder="1" applyAlignment="1">
      <alignment horizontal="center"/>
    </xf>
    <xf numFmtId="0" fontId="19" fillId="0" borderId="0" xfId="0" applyFont="1"/>
    <xf numFmtId="49" fontId="10" fillId="0" borderId="54" xfId="0" applyNumberFormat="1" applyFont="1" applyBorder="1" applyAlignment="1">
      <alignment horizontal="center"/>
    </xf>
    <xf numFmtId="0" fontId="13" fillId="0" borderId="55" xfId="0" applyFont="1" applyBorder="1"/>
    <xf numFmtId="3" fontId="9" fillId="0" borderId="56" xfId="0" applyNumberFormat="1" applyFont="1" applyBorder="1"/>
    <xf numFmtId="3" fontId="9" fillId="0" borderId="57" xfId="0" applyNumberFormat="1" applyFont="1" applyBorder="1"/>
    <xf numFmtId="3" fontId="9" fillId="0" borderId="59" xfId="0" applyNumberFormat="1" applyFont="1" applyBorder="1"/>
    <xf numFmtId="3" fontId="9" fillId="0" borderId="60" xfId="0" applyNumberFormat="1" applyFont="1" applyBorder="1"/>
    <xf numFmtId="3" fontId="9" fillId="0" borderId="60" xfId="880" applyNumberFormat="1" applyFont="1" applyFill="1" applyBorder="1"/>
    <xf numFmtId="3" fontId="9" fillId="0" borderId="56" xfId="880" applyNumberFormat="1" applyFont="1" applyFill="1" applyBorder="1"/>
    <xf numFmtId="3" fontId="9" fillId="0" borderId="61" xfId="0" applyNumberFormat="1" applyFont="1" applyBorder="1"/>
    <xf numFmtId="3" fontId="9" fillId="0" borderId="62" xfId="0" applyNumberFormat="1" applyFont="1" applyBorder="1"/>
    <xf numFmtId="3" fontId="9" fillId="0" borderId="63" xfId="0" applyNumberFormat="1" applyFont="1" applyBorder="1"/>
    <xf numFmtId="3" fontId="9" fillId="0" borderId="64" xfId="0" applyNumberFormat="1" applyFont="1" applyBorder="1"/>
    <xf numFmtId="3" fontId="9" fillId="0" borderId="58" xfId="0" applyNumberFormat="1" applyFont="1" applyBorder="1"/>
    <xf numFmtId="3" fontId="10" fillId="0" borderId="0" xfId="0" applyNumberFormat="1" applyFont="1"/>
    <xf numFmtId="3" fontId="9" fillId="0" borderId="65" xfId="0" applyNumberFormat="1" applyFont="1" applyBorder="1"/>
    <xf numFmtId="3" fontId="10" fillId="0" borderId="66" xfId="0" applyNumberFormat="1" applyFont="1" applyBorder="1"/>
    <xf numFmtId="3" fontId="10" fillId="0" borderId="67" xfId="0" applyNumberFormat="1" applyFont="1" applyBorder="1"/>
    <xf numFmtId="3" fontId="9" fillId="0" borderId="68" xfId="880" applyNumberFormat="1" applyFont="1" applyFill="1" applyBorder="1"/>
    <xf numFmtId="3" fontId="9" fillId="0" borderId="62" xfId="880" applyNumberFormat="1" applyFont="1" applyFill="1" applyBorder="1"/>
    <xf numFmtId="3" fontId="9" fillId="0" borderId="65" xfId="880" applyNumberFormat="1" applyFont="1" applyFill="1" applyBorder="1"/>
    <xf numFmtId="3" fontId="9" fillId="0" borderId="69" xfId="880" applyNumberFormat="1" applyFont="1" applyFill="1" applyBorder="1"/>
    <xf numFmtId="3" fontId="10" fillId="0" borderId="70" xfId="880" applyNumberFormat="1" applyFont="1" applyFill="1" applyBorder="1"/>
    <xf numFmtId="3" fontId="10" fillId="0" borderId="71" xfId="880" applyNumberFormat="1" applyFont="1" applyFill="1" applyBorder="1"/>
    <xf numFmtId="3" fontId="10" fillId="0" borderId="73" xfId="880" applyNumberFormat="1" applyFont="1" applyFill="1" applyBorder="1"/>
    <xf numFmtId="3" fontId="10" fillId="0" borderId="74" xfId="880" applyNumberFormat="1" applyFont="1" applyFill="1" applyBorder="1"/>
    <xf numFmtId="3" fontId="10" fillId="0" borderId="75" xfId="880" applyNumberFormat="1" applyFont="1" applyFill="1" applyBorder="1"/>
    <xf numFmtId="3" fontId="10" fillId="0" borderId="76" xfId="880" applyNumberFormat="1" applyFont="1" applyFill="1" applyBorder="1"/>
    <xf numFmtId="3" fontId="9" fillId="0" borderId="64" xfId="880" applyNumberFormat="1" applyFont="1" applyFill="1" applyBorder="1"/>
    <xf numFmtId="3" fontId="9" fillId="0" borderId="8" xfId="0" applyNumberFormat="1" applyFont="1" applyBorder="1"/>
    <xf numFmtId="3" fontId="9" fillId="0" borderId="78" xfId="0" applyNumberFormat="1" applyFont="1" applyBorder="1"/>
    <xf numFmtId="3" fontId="9" fillId="0" borderId="79" xfId="0" applyNumberFormat="1" applyFont="1" applyBorder="1"/>
    <xf numFmtId="49" fontId="10" fillId="0" borderId="80" xfId="0" applyNumberFormat="1" applyFont="1" applyBorder="1" applyAlignment="1">
      <alignment horizontal="center"/>
    </xf>
    <xf numFmtId="3" fontId="10" fillId="0" borderId="81" xfId="0" applyNumberFormat="1" applyFont="1" applyBorder="1"/>
    <xf numFmtId="3" fontId="10" fillId="0" borderId="82" xfId="0" applyNumberFormat="1" applyFont="1" applyBorder="1"/>
    <xf numFmtId="3" fontId="10" fillId="0" borderId="83" xfId="0" applyNumberFormat="1" applyFont="1" applyBorder="1"/>
    <xf numFmtId="49" fontId="10" fillId="0" borderId="84" xfId="0" applyNumberFormat="1" applyFont="1" applyBorder="1" applyAlignment="1">
      <alignment horizontal="center"/>
    </xf>
    <xf numFmtId="3" fontId="10" fillId="0" borderId="86" xfId="0" applyNumberFormat="1" applyFont="1" applyBorder="1"/>
    <xf numFmtId="3" fontId="10" fillId="0" borderId="87" xfId="0" applyNumberFormat="1" applyFont="1" applyBorder="1"/>
    <xf numFmtId="3" fontId="10" fillId="0" borderId="85" xfId="880" applyNumberFormat="1" applyFont="1" applyFill="1" applyBorder="1"/>
    <xf numFmtId="3" fontId="10" fillId="0" borderId="86" xfId="880" applyNumberFormat="1" applyFont="1" applyFill="1" applyBorder="1"/>
    <xf numFmtId="3" fontId="9" fillId="0" borderId="85" xfId="880" applyNumberFormat="1" applyFont="1" applyFill="1" applyBorder="1" applyAlignment="1">
      <alignment horizontal="right"/>
    </xf>
    <xf numFmtId="3" fontId="9" fillId="0" borderId="86" xfId="0" applyNumberFormat="1" applyFont="1" applyBorder="1"/>
    <xf numFmtId="3" fontId="9" fillId="0" borderId="87" xfId="880" applyNumberFormat="1" applyFont="1" applyFill="1" applyBorder="1"/>
    <xf numFmtId="3" fontId="10" fillId="0" borderId="87" xfId="880" applyNumberFormat="1" applyFont="1" applyFill="1" applyBorder="1"/>
    <xf numFmtId="3" fontId="9" fillId="0" borderId="85" xfId="0" applyNumberFormat="1" applyFont="1" applyBorder="1"/>
    <xf numFmtId="3" fontId="9" fillId="0" borderId="87" xfId="0" applyNumberFormat="1" applyFont="1" applyBorder="1"/>
    <xf numFmtId="3" fontId="13" fillId="0" borderId="86" xfId="880" applyNumberFormat="1" applyFont="1" applyFill="1" applyBorder="1"/>
    <xf numFmtId="49" fontId="10" fillId="0" borderId="88" xfId="0" applyNumberFormat="1" applyFont="1" applyBorder="1" applyAlignment="1">
      <alignment horizontal="center"/>
    </xf>
    <xf numFmtId="3" fontId="9" fillId="0" borderId="16" xfId="0" applyNumberFormat="1" applyFont="1" applyBorder="1"/>
    <xf numFmtId="3" fontId="9" fillId="0" borderId="89" xfId="0" applyNumberFormat="1" applyFont="1" applyBorder="1"/>
    <xf numFmtId="3" fontId="9" fillId="0" borderId="91" xfId="0" applyNumberFormat="1" applyFont="1" applyBorder="1"/>
    <xf numFmtId="3" fontId="9" fillId="0" borderId="20" xfId="0" applyNumberFormat="1" applyFont="1" applyBorder="1"/>
    <xf numFmtId="3" fontId="9" fillId="0" borderId="92" xfId="0" applyNumberFormat="1" applyFont="1" applyBorder="1"/>
    <xf numFmtId="3" fontId="9" fillId="0" borderId="95" xfId="0" applyNumberFormat="1" applyFont="1" applyBorder="1"/>
    <xf numFmtId="3" fontId="10" fillId="0" borderId="19" xfId="0" applyNumberFormat="1" applyFont="1" applyBorder="1"/>
    <xf numFmtId="3" fontId="10" fillId="0" borderId="96" xfId="0" applyNumberFormat="1" applyFont="1" applyBorder="1"/>
    <xf numFmtId="3" fontId="9" fillId="0" borderId="97" xfId="0" applyNumberFormat="1" applyFont="1" applyBorder="1"/>
    <xf numFmtId="3" fontId="9" fillId="0" borderId="21" xfId="0" applyNumberFormat="1" applyFont="1" applyBorder="1"/>
    <xf numFmtId="3" fontId="9" fillId="0" borderId="98" xfId="0" applyNumberFormat="1" applyFont="1" applyBorder="1"/>
    <xf numFmtId="3" fontId="9" fillId="0" borderId="99" xfId="0" applyNumberFormat="1" applyFont="1" applyBorder="1"/>
    <xf numFmtId="3" fontId="9" fillId="0" borderId="17" xfId="0" applyNumberFormat="1" applyFont="1" applyBorder="1"/>
    <xf numFmtId="3" fontId="9" fillId="0" borderId="17" xfId="880" applyNumberFormat="1" applyFont="1" applyFill="1" applyBorder="1"/>
    <xf numFmtId="3" fontId="9" fillId="0" borderId="101" xfId="0" applyNumberFormat="1" applyFont="1" applyBorder="1"/>
    <xf numFmtId="3" fontId="9" fillId="0" borderId="102" xfId="0" applyNumberFormat="1" applyFont="1" applyBorder="1"/>
    <xf numFmtId="49" fontId="10" fillId="0" borderId="107" xfId="0" applyNumberFormat="1" applyFont="1" applyBorder="1" applyAlignment="1">
      <alignment horizontal="center"/>
    </xf>
    <xf numFmtId="3" fontId="10" fillId="0" borderId="105" xfId="0" applyNumberFormat="1" applyFont="1" applyBorder="1"/>
    <xf numFmtId="3" fontId="10" fillId="0" borderId="106" xfId="0" applyNumberFormat="1" applyFont="1" applyBorder="1"/>
    <xf numFmtId="3" fontId="10" fillId="0" borderId="104" xfId="0" applyNumberFormat="1" applyFont="1" applyBorder="1"/>
    <xf numFmtId="3" fontId="9" fillId="0" borderId="104" xfId="0" applyNumberFormat="1" applyFont="1" applyBorder="1"/>
    <xf numFmtId="3" fontId="9" fillId="0" borderId="105" xfId="0" applyNumberFormat="1" applyFont="1" applyBorder="1"/>
    <xf numFmtId="3" fontId="9" fillId="0" borderId="106" xfId="0" applyNumberFormat="1" applyFont="1" applyBorder="1"/>
    <xf numFmtId="3" fontId="10" fillId="0" borderId="104" xfId="880" applyNumberFormat="1" applyFont="1" applyFill="1" applyBorder="1"/>
    <xf numFmtId="3" fontId="10" fillId="0" borderId="105" xfId="880" applyNumberFormat="1" applyFont="1" applyFill="1" applyBorder="1"/>
    <xf numFmtId="3" fontId="10" fillId="0" borderId="106" xfId="880" applyNumberFormat="1" applyFont="1" applyFill="1" applyBorder="1"/>
    <xf numFmtId="3" fontId="9" fillId="0" borderId="16" xfId="880" applyNumberFormat="1" applyFont="1" applyFill="1" applyBorder="1"/>
    <xf numFmtId="3" fontId="9" fillId="0" borderId="51" xfId="880" applyNumberFormat="1" applyFont="1" applyFill="1" applyBorder="1"/>
    <xf numFmtId="3" fontId="9" fillId="0" borderId="93" xfId="880" applyNumberFormat="1" applyFont="1" applyFill="1" applyBorder="1"/>
    <xf numFmtId="3" fontId="9" fillId="0" borderId="89" xfId="880" applyNumberFormat="1" applyFont="1" applyFill="1" applyBorder="1"/>
    <xf numFmtId="3" fontId="9" fillId="0" borderId="104" xfId="880" applyNumberFormat="1" applyFont="1" applyFill="1" applyBorder="1"/>
    <xf numFmtId="3" fontId="9" fillId="0" borderId="103" xfId="0" applyNumberFormat="1" applyFont="1" applyBorder="1"/>
    <xf numFmtId="3" fontId="23" fillId="0" borderId="99" xfId="0" applyNumberFormat="1" applyFont="1" applyBorder="1"/>
    <xf numFmtId="3" fontId="0" fillId="0" borderId="0" xfId="0" applyNumberFormat="1"/>
    <xf numFmtId="169" fontId="25" fillId="0" borderId="111" xfId="0" applyNumberFormat="1" applyFont="1" applyBorder="1" applyAlignment="1">
      <alignment horizontal="right"/>
    </xf>
    <xf numFmtId="169" fontId="25" fillId="0" borderId="114" xfId="880" applyNumberFormat="1" applyFont="1" applyFill="1" applyBorder="1" applyAlignment="1">
      <alignment horizontal="right"/>
    </xf>
    <xf numFmtId="169" fontId="25" fillId="0" borderId="112" xfId="880" applyNumberFormat="1" applyFont="1" applyFill="1" applyBorder="1" applyAlignment="1">
      <alignment horizontal="right"/>
    </xf>
    <xf numFmtId="169" fontId="25" fillId="0" borderId="111" xfId="880" applyNumberFormat="1" applyFont="1" applyFill="1" applyBorder="1" applyAlignment="1">
      <alignment horizontal="right"/>
    </xf>
    <xf numFmtId="169" fontId="26" fillId="0" borderId="118" xfId="880" applyNumberFormat="1" applyFont="1" applyFill="1" applyBorder="1" applyAlignment="1">
      <alignment horizontal="right"/>
    </xf>
    <xf numFmtId="169" fontId="25" fillId="0" borderId="115" xfId="880" applyNumberFormat="1" applyFont="1" applyFill="1" applyBorder="1" applyAlignment="1">
      <alignment horizontal="right"/>
    </xf>
    <xf numFmtId="3" fontId="23" fillId="0" borderId="105" xfId="880" applyNumberFormat="1" applyFont="1" applyFill="1" applyBorder="1"/>
    <xf numFmtId="3" fontId="23" fillId="0" borderId="106" xfId="880" applyNumberFormat="1" applyFont="1" applyFill="1" applyBorder="1"/>
    <xf numFmtId="169" fontId="26" fillId="0" borderId="113" xfId="880" applyNumberFormat="1" applyFont="1" applyFill="1" applyBorder="1" applyAlignment="1">
      <alignment horizontal="right"/>
    </xf>
    <xf numFmtId="169" fontId="25" fillId="0" borderId="116" xfId="880" applyNumberFormat="1" applyFont="1" applyFill="1" applyBorder="1" applyAlignment="1">
      <alignment horizontal="right"/>
    </xf>
    <xf numFmtId="3" fontId="23" fillId="0" borderId="50" xfId="880" applyNumberFormat="1" applyFont="1" applyFill="1" applyBorder="1"/>
    <xf numFmtId="3" fontId="23" fillId="0" borderId="119" xfId="880" applyNumberFormat="1" applyFont="1" applyFill="1" applyBorder="1"/>
    <xf numFmtId="3" fontId="23" fillId="0" borderId="120" xfId="0" applyNumberFormat="1" applyFont="1" applyBorder="1"/>
    <xf numFmtId="3" fontId="23" fillId="0" borderId="121" xfId="880" applyNumberFormat="1" applyFont="1" applyFill="1" applyBorder="1"/>
    <xf numFmtId="3" fontId="23" fillId="0" borderId="122" xfId="880" applyNumberFormat="1" applyFont="1" applyFill="1" applyBorder="1" applyAlignment="1">
      <alignment horizontal="right"/>
    </xf>
    <xf numFmtId="3" fontId="23" fillId="0" borderId="65" xfId="0" applyNumberFormat="1" applyFont="1" applyBorder="1"/>
    <xf numFmtId="3" fontId="23" fillId="0" borderId="68" xfId="880" applyNumberFormat="1" applyFont="1" applyFill="1" applyBorder="1"/>
    <xf numFmtId="3" fontId="23" fillId="0" borderId="64" xfId="880" applyNumberFormat="1" applyFont="1" applyFill="1" applyBorder="1"/>
    <xf numFmtId="3" fontId="23" fillId="0" borderId="123" xfId="880" applyNumberFormat="1" applyFont="1" applyFill="1" applyBorder="1"/>
    <xf numFmtId="3" fontId="23" fillId="0" borderId="62" xfId="880" applyNumberFormat="1" applyFont="1" applyFill="1" applyBorder="1"/>
    <xf numFmtId="3" fontId="23" fillId="0" borderId="65" xfId="880" applyNumberFormat="1" applyFont="1" applyFill="1" applyBorder="1"/>
    <xf numFmtId="3" fontId="23" fillId="0" borderId="62" xfId="0" applyNumberFormat="1" applyFont="1" applyBorder="1"/>
    <xf numFmtId="3" fontId="23" fillId="0" borderId="64" xfId="0" applyNumberFormat="1" applyFont="1" applyBorder="1"/>
    <xf numFmtId="3" fontId="23" fillId="0" borderId="124" xfId="880" applyNumberFormat="1" applyFont="1" applyFill="1" applyBorder="1"/>
    <xf numFmtId="3" fontId="23" fillId="0" borderId="17" xfId="880" applyNumberFormat="1" applyFont="1" applyFill="1" applyBorder="1"/>
    <xf numFmtId="3" fontId="23" fillId="0" borderId="99" xfId="880" applyNumberFormat="1" applyFont="1" applyFill="1" applyBorder="1"/>
    <xf numFmtId="3" fontId="23" fillId="0" borderId="125" xfId="880" applyNumberFormat="1" applyFont="1" applyFill="1" applyBorder="1"/>
    <xf numFmtId="3" fontId="23" fillId="0" borderId="100" xfId="880" applyNumberFormat="1" applyFont="1" applyFill="1" applyBorder="1"/>
    <xf numFmtId="3" fontId="23" fillId="0" borderId="126" xfId="880" applyNumberFormat="1" applyFont="1" applyFill="1" applyBorder="1"/>
    <xf numFmtId="3" fontId="23" fillId="0" borderId="127" xfId="0" applyNumberFormat="1" applyFont="1" applyBorder="1"/>
    <xf numFmtId="3" fontId="23" fillId="0" borderId="128" xfId="0" applyNumberFormat="1" applyFont="1" applyBorder="1"/>
    <xf numFmtId="3" fontId="9" fillId="0" borderId="130" xfId="0" applyNumberFormat="1" applyFont="1" applyBorder="1"/>
    <xf numFmtId="3" fontId="9" fillId="0" borderId="131" xfId="0" applyNumberFormat="1" applyFont="1" applyBorder="1"/>
    <xf numFmtId="0" fontId="0" fillId="28" borderId="0" xfId="0" applyFill="1"/>
    <xf numFmtId="3" fontId="52" fillId="0" borderId="85" xfId="880" applyNumberFormat="1" applyFont="1" applyFill="1" applyBorder="1"/>
    <xf numFmtId="3" fontId="52" fillId="0" borderId="85" xfId="0" applyNumberFormat="1" applyFont="1" applyBorder="1"/>
    <xf numFmtId="3" fontId="52" fillId="0" borderId="87" xfId="0" applyNumberFormat="1" applyFont="1" applyBorder="1"/>
    <xf numFmtId="3" fontId="53" fillId="0" borderId="64" xfId="880" applyNumberFormat="1" applyFont="1" applyFill="1" applyBorder="1"/>
    <xf numFmtId="3" fontId="52" fillId="0" borderId="87" xfId="880" applyNumberFormat="1" applyFont="1" applyFill="1" applyBorder="1"/>
    <xf numFmtId="3" fontId="23" fillId="0" borderId="17" xfId="0" applyNumberFormat="1" applyFont="1" applyBorder="1"/>
    <xf numFmtId="3" fontId="53" fillId="0" borderId="65" xfId="0" applyNumberFormat="1" applyFont="1" applyBorder="1"/>
    <xf numFmtId="49" fontId="10" fillId="0" borderId="151" xfId="0" applyNumberFormat="1" applyFont="1" applyBorder="1" applyAlignment="1">
      <alignment horizontal="center"/>
    </xf>
    <xf numFmtId="0" fontId="0" fillId="29" borderId="0" xfId="0" applyFill="1"/>
    <xf numFmtId="0" fontId="22" fillId="0" borderId="0" xfId="0" applyFont="1" applyAlignment="1">
      <alignment horizontal="left"/>
    </xf>
    <xf numFmtId="0" fontId="10" fillId="29" borderId="10" xfId="0" applyFont="1" applyFill="1" applyBorder="1"/>
    <xf numFmtId="0" fontId="10" fillId="29" borderId="0" xfId="0" applyFont="1" applyFill="1"/>
    <xf numFmtId="49" fontId="10" fillId="0" borderId="17" xfId="0" applyNumberFormat="1" applyFont="1" applyBorder="1" applyAlignment="1">
      <alignment horizontal="center"/>
    </xf>
    <xf numFmtId="3" fontId="23" fillId="0" borderId="101" xfId="880" applyNumberFormat="1" applyFont="1" applyFill="1" applyBorder="1"/>
    <xf numFmtId="49" fontId="10" fillId="0" borderId="16" xfId="0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49" fontId="10" fillId="0" borderId="18" xfId="0" applyNumberFormat="1" applyFont="1" applyBorder="1" applyAlignment="1">
      <alignment horizontal="center"/>
    </xf>
    <xf numFmtId="3" fontId="9" fillId="0" borderId="18" xfId="880" applyNumberFormat="1" applyFont="1" applyFill="1" applyBorder="1"/>
    <xf numFmtId="3" fontId="9" fillId="0" borderId="90" xfId="880" applyNumberFormat="1" applyFont="1" applyFill="1" applyBorder="1"/>
    <xf numFmtId="49" fontId="10" fillId="0" borderId="20" xfId="0" applyNumberFormat="1" applyFont="1" applyBorder="1" applyAlignment="1">
      <alignment horizontal="center"/>
    </xf>
    <xf numFmtId="49" fontId="10" fillId="0" borderId="150" xfId="0" applyNumberFormat="1" applyFont="1" applyBorder="1" applyAlignment="1">
      <alignment horizontal="center"/>
    </xf>
    <xf numFmtId="3" fontId="9" fillId="0" borderId="129" xfId="0" applyNumberFormat="1" applyFont="1" applyBorder="1"/>
    <xf numFmtId="49" fontId="10" fillId="29" borderId="0" xfId="0" applyNumberFormat="1" applyFont="1" applyFill="1"/>
    <xf numFmtId="0" fontId="10" fillId="29" borderId="11" xfId="0" applyFont="1" applyFill="1" applyBorder="1"/>
    <xf numFmtId="0" fontId="10" fillId="29" borderId="0" xfId="0" quotePrefix="1" applyFont="1" applyFill="1" applyAlignment="1">
      <alignment horizontal="left"/>
    </xf>
    <xf numFmtId="0" fontId="9" fillId="29" borderId="0" xfId="0" applyFont="1" applyFill="1"/>
    <xf numFmtId="49" fontId="9" fillId="29" borderId="0" xfId="0" applyNumberFormat="1" applyFont="1" applyFill="1"/>
    <xf numFmtId="0" fontId="11" fillId="29" borderId="0" xfId="0" applyFont="1" applyFill="1"/>
    <xf numFmtId="0" fontId="12" fillId="29" borderId="0" xfId="0" applyFont="1" applyFill="1"/>
    <xf numFmtId="0" fontId="9" fillId="29" borderId="0" xfId="0" applyFont="1" applyFill="1" applyAlignment="1">
      <alignment horizontal="right"/>
    </xf>
    <xf numFmtId="40" fontId="19" fillId="0" borderId="0" xfId="0" applyNumberFormat="1" applyFont="1"/>
    <xf numFmtId="0" fontId="26" fillId="0" borderId="136" xfId="0" applyFont="1" applyBorder="1" applyAlignment="1">
      <alignment horizontal="center"/>
    </xf>
    <xf numFmtId="0" fontId="54" fillId="0" borderId="0" xfId="0" applyFont="1"/>
    <xf numFmtId="0" fontId="17" fillId="0" borderId="0" xfId="0" applyFont="1" applyAlignment="1">
      <alignment horizontal="center"/>
    </xf>
    <xf numFmtId="40" fontId="19" fillId="0" borderId="0" xfId="880" applyFont="1"/>
    <xf numFmtId="40" fontId="19" fillId="0" borderId="109" xfId="880" applyFont="1" applyBorder="1"/>
    <xf numFmtId="0" fontId="18" fillId="0" borderId="0" xfId="0" applyFont="1"/>
    <xf numFmtId="0" fontId="54" fillId="0" borderId="0" xfId="0" applyFont="1" applyAlignment="1">
      <alignment horizontal="center"/>
    </xf>
    <xf numFmtId="40" fontId="19" fillId="0" borderId="14" xfId="0" applyNumberFormat="1" applyFont="1" applyBorder="1"/>
    <xf numFmtId="0" fontId="70" fillId="0" borderId="0" xfId="0" applyFont="1"/>
    <xf numFmtId="0" fontId="10" fillId="0" borderId="13" xfId="0" applyFont="1" applyBorder="1"/>
    <xf numFmtId="0" fontId="10" fillId="0" borderId="0" xfId="0" applyFont="1" applyAlignment="1">
      <alignment horizontal="center" vertical="top" wrapText="1"/>
    </xf>
    <xf numFmtId="3" fontId="10" fillId="0" borderId="65" xfId="0" applyNumberFormat="1" applyFont="1" applyBorder="1"/>
    <xf numFmtId="3" fontId="10" fillId="0" borderId="65" xfId="880" applyNumberFormat="1" applyFont="1" applyFill="1" applyBorder="1"/>
    <xf numFmtId="3" fontId="10" fillId="0" borderId="72" xfId="880" applyNumberFormat="1" applyFont="1" applyFill="1" applyBorder="1"/>
    <xf numFmtId="3" fontId="23" fillId="0" borderId="152" xfId="0" applyNumberFormat="1" applyFont="1" applyBorder="1"/>
    <xf numFmtId="0" fontId="10" fillId="0" borderId="14" xfId="0" applyFont="1" applyBorder="1"/>
    <xf numFmtId="0" fontId="29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0" fontId="29" fillId="0" borderId="0" xfId="0" applyFont="1"/>
    <xf numFmtId="3" fontId="9" fillId="0" borderId="94" xfId="880" applyNumberFormat="1" applyFont="1" applyFill="1" applyBorder="1"/>
    <xf numFmtId="3" fontId="9" fillId="0" borderId="106" xfId="880" applyNumberFormat="1" applyFont="1" applyFill="1" applyBorder="1"/>
    <xf numFmtId="0" fontId="24" fillId="0" borderId="0" xfId="0" applyFont="1"/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0" fillId="0" borderId="22" xfId="0" applyFont="1" applyBorder="1"/>
    <xf numFmtId="0" fontId="10" fillId="0" borderId="9" xfId="0" applyFont="1" applyBorder="1"/>
    <xf numFmtId="0" fontId="10" fillId="0" borderId="11" xfId="0" applyFont="1" applyBorder="1"/>
    <xf numFmtId="0" fontId="9" fillId="0" borderId="0" xfId="0" applyFont="1"/>
    <xf numFmtId="0" fontId="11" fillId="0" borderId="0" xfId="0" applyFont="1"/>
    <xf numFmtId="0" fontId="12" fillId="0" borderId="0" xfId="0" applyFont="1"/>
    <xf numFmtId="3" fontId="23" fillId="0" borderId="77" xfId="880" applyNumberFormat="1" applyFont="1" applyFill="1" applyBorder="1"/>
    <xf numFmtId="0" fontId="10" fillId="0" borderId="24" xfId="0" applyFont="1" applyBorder="1"/>
    <xf numFmtId="0" fontId="10" fillId="0" borderId="14" xfId="0" applyFont="1" applyBorder="1" applyAlignment="1">
      <alignment horizontal="left"/>
    </xf>
    <xf numFmtId="0" fontId="10" fillId="0" borderId="12" xfId="0" applyFont="1" applyBorder="1"/>
    <xf numFmtId="49" fontId="0" fillId="0" borderId="0" xfId="0" applyNumberFormat="1" applyAlignment="1">
      <alignment horizontal="center"/>
    </xf>
    <xf numFmtId="0" fontId="10" fillId="0" borderId="13" xfId="0" applyFont="1" applyBorder="1" applyAlignment="1">
      <alignment horizontal="left"/>
    </xf>
    <xf numFmtId="49" fontId="10" fillId="0" borderId="13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0" fontId="0" fillId="0" borderId="11" xfId="0" applyBorder="1"/>
    <xf numFmtId="0" fontId="10" fillId="0" borderId="35" xfId="0" applyFont="1" applyBorder="1" applyAlignment="1">
      <alignment horizontal="left"/>
    </xf>
    <xf numFmtId="0" fontId="10" fillId="0" borderId="37" xfId="0" applyFont="1" applyBorder="1"/>
    <xf numFmtId="49" fontId="10" fillId="0" borderId="49" xfId="0" applyNumberFormat="1" applyFont="1" applyBorder="1" applyAlignment="1">
      <alignment horizontal="center"/>
    </xf>
    <xf numFmtId="0" fontId="23" fillId="0" borderId="0" xfId="0" applyFont="1"/>
    <xf numFmtId="49" fontId="8" fillId="0" borderId="17" xfId="0" applyNumberFormat="1" applyFont="1" applyBorder="1" applyAlignment="1">
      <alignment horizontal="center"/>
    </xf>
    <xf numFmtId="49" fontId="10" fillId="0" borderId="104" xfId="0" applyNumberFormat="1" applyFont="1" applyBorder="1" applyAlignment="1">
      <alignment horizontal="center"/>
    </xf>
    <xf numFmtId="3" fontId="9" fillId="0" borderId="132" xfId="880" applyNumberFormat="1" applyFont="1" applyFill="1" applyBorder="1"/>
    <xf numFmtId="0" fontId="14" fillId="0" borderId="0" xfId="0" applyFont="1"/>
    <xf numFmtId="0" fontId="11" fillId="0" borderId="0" xfId="0" quotePrefix="1" applyFont="1" applyAlignment="1">
      <alignment horizontal="left"/>
    </xf>
    <xf numFmtId="49" fontId="10" fillId="0" borderId="19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0" fillId="0" borderId="36" xfId="0" applyFont="1" applyBorder="1"/>
    <xf numFmtId="0" fontId="10" fillId="0" borderId="38" xfId="0" applyFont="1" applyBorder="1"/>
    <xf numFmtId="0" fontId="11" fillId="0" borderId="8" xfId="0" applyFont="1" applyBorder="1" applyAlignment="1">
      <alignment horizontal="left"/>
    </xf>
    <xf numFmtId="0" fontId="10" fillId="0" borderId="8" xfId="0" applyFont="1" applyBorder="1"/>
    <xf numFmtId="0" fontId="10" fillId="0" borderId="39" xfId="0" applyFont="1" applyBorder="1"/>
    <xf numFmtId="49" fontId="10" fillId="0" borderId="21" xfId="0" applyNumberFormat="1" applyFont="1" applyBorder="1" applyAlignment="1">
      <alignment horizontal="center"/>
    </xf>
    <xf numFmtId="49" fontId="10" fillId="0" borderId="14" xfId="0" applyNumberFormat="1" applyFont="1" applyBorder="1" applyAlignment="1">
      <alignment horizontal="center"/>
    </xf>
    <xf numFmtId="0" fontId="9" fillId="0" borderId="22" xfId="0" applyFont="1" applyBorder="1"/>
    <xf numFmtId="0" fontId="9" fillId="0" borderId="13" xfId="0" applyFont="1" applyBorder="1" applyAlignment="1">
      <alignment horizontal="right"/>
    </xf>
    <xf numFmtId="0" fontId="9" fillId="0" borderId="10" xfId="0" applyFont="1" applyBorder="1"/>
    <xf numFmtId="0" fontId="9" fillId="0" borderId="0" xfId="0" quotePrefix="1" applyFont="1" applyAlignment="1">
      <alignment horizontal="left"/>
    </xf>
    <xf numFmtId="49" fontId="9" fillId="0" borderId="0" xfId="0" applyNumberFormat="1" applyFont="1" applyAlignment="1">
      <alignment horizontal="center"/>
    </xf>
    <xf numFmtId="0" fontId="25" fillId="0" borderId="10" xfId="0" applyFont="1" applyBorder="1"/>
    <xf numFmtId="0" fontId="26" fillId="0" borderId="0" xfId="0" applyFont="1"/>
    <xf numFmtId="49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10" fillId="0" borderId="11" xfId="0" applyFont="1" applyBorder="1" applyAlignment="1">
      <alignment horizontal="center"/>
    </xf>
    <xf numFmtId="0" fontId="25" fillId="0" borderId="0" xfId="0" applyFont="1"/>
    <xf numFmtId="49" fontId="26" fillId="0" borderId="2" xfId="0" applyNumberFormat="1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112" xfId="0" applyFont="1" applyBorder="1" applyAlignment="1">
      <alignment horizontal="center"/>
    </xf>
    <xf numFmtId="0" fontId="26" fillId="0" borderId="0" xfId="0" applyFont="1" applyAlignment="1">
      <alignment horizontal="left"/>
    </xf>
    <xf numFmtId="169" fontId="25" fillId="0" borderId="138" xfId="880" applyNumberFormat="1" applyFont="1" applyFill="1" applyBorder="1" applyAlignment="1">
      <alignment horizontal="right"/>
    </xf>
    <xf numFmtId="0" fontId="26" fillId="0" borderId="0" xfId="0" quotePrefix="1" applyFont="1" applyAlignment="1">
      <alignment horizontal="left"/>
    </xf>
    <xf numFmtId="49" fontId="26" fillId="0" borderId="136" xfId="0" applyNumberFormat="1" applyFont="1" applyBorder="1" applyAlignment="1">
      <alignment horizontal="center"/>
    </xf>
    <xf numFmtId="169" fontId="26" fillId="0" borderId="112" xfId="880" applyNumberFormat="1" applyFont="1" applyFill="1" applyBorder="1" applyAlignment="1">
      <alignment horizontal="right"/>
    </xf>
    <xf numFmtId="0" fontId="25" fillId="0" borderId="10" xfId="0" quotePrefix="1" applyFont="1" applyBorder="1" applyAlignment="1">
      <alignment horizontal="left"/>
    </xf>
    <xf numFmtId="0" fontId="25" fillId="0" borderId="0" xfId="0" quotePrefix="1" applyFont="1" applyAlignment="1">
      <alignment horizontal="left"/>
    </xf>
    <xf numFmtId="0" fontId="26" fillId="0" borderId="114" xfId="0" applyFont="1" applyBorder="1" applyAlignment="1">
      <alignment horizontal="center"/>
    </xf>
    <xf numFmtId="0" fontId="26" fillId="0" borderId="133" xfId="0" applyFont="1" applyBorder="1" applyAlignment="1">
      <alignment horizontal="center"/>
    </xf>
    <xf numFmtId="169" fontId="26" fillId="0" borderId="133" xfId="880" applyNumberFormat="1" applyFont="1" applyFill="1" applyBorder="1" applyAlignment="1">
      <alignment horizontal="right"/>
    </xf>
    <xf numFmtId="169" fontId="25" fillId="0" borderId="133" xfId="880" applyNumberFormat="1" applyFont="1" applyFill="1" applyBorder="1" applyAlignment="1">
      <alignment horizontal="right"/>
    </xf>
    <xf numFmtId="49" fontId="26" fillId="0" borderId="133" xfId="0" applyNumberFormat="1" applyFont="1" applyBorder="1" applyAlignment="1">
      <alignment horizontal="center"/>
    </xf>
    <xf numFmtId="0" fontId="25" fillId="0" borderId="0" xfId="0" applyFont="1" applyAlignment="1">
      <alignment horizontal="left"/>
    </xf>
    <xf numFmtId="169" fontId="25" fillId="0" borderId="137" xfId="880" applyNumberFormat="1" applyFont="1" applyFill="1" applyBorder="1" applyAlignment="1">
      <alignment horizontal="right"/>
    </xf>
    <xf numFmtId="0" fontId="26" fillId="0" borderId="110" xfId="0" applyFont="1" applyBorder="1" applyAlignment="1">
      <alignment horizontal="center"/>
    </xf>
    <xf numFmtId="0" fontId="26" fillId="0" borderId="117" xfId="0" applyFont="1" applyBorder="1" applyAlignment="1">
      <alignment horizontal="center"/>
    </xf>
    <xf numFmtId="0" fontId="10" fillId="0" borderId="25" xfId="0" applyFont="1" applyBorder="1"/>
    <xf numFmtId="0" fontId="9" fillId="0" borderId="26" xfId="0" applyFont="1" applyBorder="1"/>
    <xf numFmtId="0" fontId="10" fillId="0" borderId="27" xfId="0" applyFont="1" applyBorder="1" applyAlignment="1">
      <alignment horizontal="left"/>
    </xf>
    <xf numFmtId="0" fontId="10" fillId="0" borderId="27" xfId="0" applyFont="1" applyBorder="1"/>
    <xf numFmtId="49" fontId="10" fillId="0" borderId="27" xfId="0" applyNumberFormat="1" applyFont="1" applyBorder="1" applyAlignment="1">
      <alignment horizontal="center"/>
    </xf>
    <xf numFmtId="0" fontId="10" fillId="0" borderId="28" xfId="0" applyFont="1" applyBorder="1"/>
    <xf numFmtId="0" fontId="22" fillId="0" borderId="0" xfId="0" applyFont="1" applyAlignment="1">
      <alignment horizontal="right"/>
    </xf>
    <xf numFmtId="0" fontId="6" fillId="0" borderId="0" xfId="0" applyFont="1"/>
    <xf numFmtId="0" fontId="73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3" fontId="9" fillId="0" borderId="95" xfId="880" applyNumberFormat="1" applyFont="1" applyFill="1" applyBorder="1"/>
    <xf numFmtId="169" fontId="26" fillId="0" borderId="137" xfId="880" applyNumberFormat="1" applyFont="1" applyFill="1" applyBorder="1" applyAlignment="1">
      <alignment horizontal="right"/>
    </xf>
    <xf numFmtId="169" fontId="25" fillId="0" borderId="117" xfId="880" applyNumberFormat="1" applyFont="1" applyFill="1" applyBorder="1" applyAlignment="1">
      <alignment horizontal="right"/>
    </xf>
    <xf numFmtId="169" fontId="27" fillId="0" borderId="133" xfId="880" applyNumberFormat="1" applyFont="1" applyFill="1" applyBorder="1" applyAlignment="1">
      <alignment horizontal="right"/>
    </xf>
    <xf numFmtId="40" fontId="25" fillId="0" borderId="139" xfId="880" applyFont="1" applyFill="1" applyBorder="1" applyAlignment="1">
      <alignment horizontal="right"/>
    </xf>
    <xf numFmtId="169" fontId="25" fillId="0" borderId="110" xfId="880" applyNumberFormat="1" applyFont="1" applyFill="1" applyBorder="1" applyAlignment="1">
      <alignment horizontal="right"/>
    </xf>
    <xf numFmtId="169" fontId="25" fillId="0" borderId="113" xfId="880" applyNumberFormat="1" applyFont="1" applyFill="1" applyBorder="1" applyAlignment="1">
      <alignment horizontal="right"/>
    </xf>
    <xf numFmtId="169" fontId="25" fillId="0" borderId="141" xfId="880" applyNumberFormat="1" applyFont="1" applyFill="1" applyBorder="1" applyAlignment="1">
      <alignment horizontal="right"/>
    </xf>
    <xf numFmtId="169" fontId="28" fillId="0" borderId="137" xfId="880" applyNumberFormat="1" applyFont="1" applyFill="1" applyBorder="1" applyAlignment="1">
      <alignment horizontal="right"/>
    </xf>
    <xf numFmtId="169" fontId="26" fillId="0" borderId="134" xfId="880" applyNumberFormat="1" applyFont="1" applyFill="1" applyBorder="1" applyAlignment="1">
      <alignment horizontal="right"/>
    </xf>
    <xf numFmtId="169" fontId="25" fillId="0" borderId="134" xfId="880" applyNumberFormat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0" fontId="12" fillId="0" borderId="0" xfId="0" quotePrefix="1" applyFont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49" fontId="26" fillId="0" borderId="110" xfId="0" applyNumberFormat="1" applyFont="1" applyBorder="1" applyAlignment="1">
      <alignment horizontal="center"/>
    </xf>
    <xf numFmtId="169" fontId="10" fillId="0" borderId="0" xfId="0" applyNumberFormat="1" applyFont="1"/>
    <xf numFmtId="0" fontId="26" fillId="0" borderId="138" xfId="0" applyFont="1" applyBorder="1" applyAlignment="1">
      <alignment horizontal="center"/>
    </xf>
    <xf numFmtId="4" fontId="10" fillId="0" borderId="0" xfId="0" applyNumberFormat="1" applyFont="1"/>
    <xf numFmtId="49" fontId="26" fillId="0" borderId="139" xfId="0" applyNumberFormat="1" applyFont="1" applyBorder="1" applyAlignment="1">
      <alignment horizontal="center"/>
    </xf>
    <xf numFmtId="0" fontId="26" fillId="0" borderId="140" xfId="0" applyFont="1" applyBorder="1" applyAlignment="1">
      <alignment horizontal="center"/>
    </xf>
    <xf numFmtId="3" fontId="74" fillId="0" borderId="17" xfId="880" applyNumberFormat="1" applyFont="1" applyFill="1" applyBorder="1"/>
    <xf numFmtId="0" fontId="20" fillId="0" borderId="0" xfId="0" applyFont="1" applyAlignment="1">
      <alignment horizontal="center"/>
    </xf>
    <xf numFmtId="170" fontId="26" fillId="0" borderId="134" xfId="880" applyNumberFormat="1" applyFont="1" applyFill="1" applyBorder="1" applyAlignment="1">
      <alignment horizontal="right"/>
    </xf>
    <xf numFmtId="0" fontId="17" fillId="0" borderId="0" xfId="0" applyFont="1"/>
    <xf numFmtId="0" fontId="10" fillId="0" borderId="46" xfId="0" applyFont="1" applyBorder="1" applyAlignment="1">
      <alignment horizontal="center"/>
    </xf>
    <xf numFmtId="3" fontId="9" fillId="0" borderId="108" xfId="0" applyNumberFormat="1" applyFont="1" applyBorder="1"/>
    <xf numFmtId="0" fontId="10" fillId="0" borderId="41" xfId="0" applyFont="1" applyBorder="1" applyAlignment="1">
      <alignment horizontal="center"/>
    </xf>
    <xf numFmtId="3" fontId="23" fillId="0" borderId="68" xfId="0" applyNumberFormat="1" applyFont="1" applyBorder="1"/>
    <xf numFmtId="40" fontId="0" fillId="0" borderId="0" xfId="880" applyFont="1"/>
    <xf numFmtId="0" fontId="10" fillId="48" borderId="22" xfId="0" applyFont="1" applyFill="1" applyBorder="1"/>
    <xf numFmtId="0" fontId="10" fillId="48" borderId="13" xfId="0" applyFont="1" applyFill="1" applyBorder="1"/>
    <xf numFmtId="49" fontId="10" fillId="48" borderId="13" xfId="0" applyNumberFormat="1" applyFont="1" applyFill="1" applyBorder="1"/>
    <xf numFmtId="0" fontId="10" fillId="48" borderId="9" xfId="0" applyFont="1" applyFill="1" applyBorder="1"/>
    <xf numFmtId="0" fontId="10" fillId="48" borderId="24" xfId="0" applyFont="1" applyFill="1" applyBorder="1"/>
    <xf numFmtId="0" fontId="10" fillId="48" borderId="14" xfId="0" applyFont="1" applyFill="1" applyBorder="1" applyAlignment="1">
      <alignment horizontal="left"/>
    </xf>
    <xf numFmtId="0" fontId="10" fillId="48" borderId="14" xfId="0" applyFont="1" applyFill="1" applyBorder="1"/>
    <xf numFmtId="49" fontId="10" fillId="48" borderId="14" xfId="0" applyNumberFormat="1" applyFont="1" applyFill="1" applyBorder="1"/>
    <xf numFmtId="0" fontId="10" fillId="29" borderId="12" xfId="0" applyFont="1" applyFill="1" applyBorder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5" fillId="29" borderId="10" xfId="0" applyFont="1" applyFill="1" applyBorder="1" applyAlignment="1">
      <alignment horizontal="center"/>
    </xf>
    <xf numFmtId="0" fontId="15" fillId="29" borderId="0" xfId="0" applyFont="1" applyFill="1" applyAlignment="1">
      <alignment horizontal="center"/>
    </xf>
    <xf numFmtId="0" fontId="15" fillId="29" borderId="11" xfId="0" applyFont="1" applyFill="1" applyBorder="1" applyAlignment="1">
      <alignment horizontal="center"/>
    </xf>
    <xf numFmtId="0" fontId="10" fillId="29" borderId="0" xfId="0" applyFont="1" applyFill="1" applyAlignment="1">
      <alignment horizontal="center" vertical="center" wrapText="1"/>
    </xf>
    <xf numFmtId="0" fontId="10" fillId="29" borderId="8" xfId="0" applyFont="1" applyFill="1" applyBorder="1" applyAlignment="1">
      <alignment horizontal="center" wrapText="1"/>
    </xf>
    <xf numFmtId="0" fontId="10" fillId="29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12" fillId="0" borderId="10" xfId="0" applyFont="1" applyBorder="1" applyAlignment="1">
      <alignment horizontal="center"/>
    </xf>
    <xf numFmtId="0" fontId="12" fillId="0" borderId="0" xfId="0" quotePrefix="1" applyFont="1" applyAlignment="1">
      <alignment horizontal="center"/>
    </xf>
    <xf numFmtId="0" fontId="12" fillId="0" borderId="11" xfId="0" quotePrefix="1" applyFont="1" applyBorder="1" applyAlignment="1">
      <alignment horizontal="center"/>
    </xf>
    <xf numFmtId="0" fontId="25" fillId="0" borderId="0" xfId="0" applyFont="1" applyAlignment="1">
      <alignment horizontal="left"/>
    </xf>
    <xf numFmtId="0" fontId="70" fillId="0" borderId="0" xfId="0" applyFont="1" applyAlignment="1">
      <alignment horizontal="center"/>
    </xf>
    <xf numFmtId="0" fontId="17" fillId="0" borderId="14" xfId="0" applyFont="1" applyBorder="1" applyAlignment="1">
      <alignment horizontal="center"/>
    </xf>
  </cellXfs>
  <cellStyles count="1152">
    <cellStyle name="%" xfId="1"/>
    <cellStyle name="20% - Accent1 2" xfId="2"/>
    <cellStyle name="20% - Accent1 2 2" xfId="3"/>
    <cellStyle name="20% - Accent1 2 2 2" xfId="934"/>
    <cellStyle name="20% - Accent1 2 2 2 2" xfId="1033"/>
    <cellStyle name="20% - Accent1 2 2 2 3" xfId="1113"/>
    <cellStyle name="20% - Accent1 2 2 3" xfId="988"/>
    <cellStyle name="20% - Accent1 2 2 4" xfId="1073"/>
    <cellStyle name="20% - Accent1 2 3" xfId="883"/>
    <cellStyle name="20% - Accent1 2 3 2" xfId="961"/>
    <cellStyle name="20% - Accent1 2 3 2 2" xfId="1057"/>
    <cellStyle name="20% - Accent1 2 3 2 3" xfId="1137"/>
    <cellStyle name="20% - Accent1 2 3 3" xfId="1016"/>
    <cellStyle name="20% - Accent1 2 3 4" xfId="1097"/>
    <cellStyle name="20% - Accent1 2 4" xfId="933"/>
    <cellStyle name="20% - Accent1 2 4 2" xfId="1032"/>
    <cellStyle name="20% - Accent1 2 4 3" xfId="1112"/>
    <cellStyle name="20% - Accent1 2 5" xfId="987"/>
    <cellStyle name="20% - Accent1 2 6" xfId="1072"/>
    <cellStyle name="20% - Accent2 2" xfId="4"/>
    <cellStyle name="20% - Accent2 2 2" xfId="5"/>
    <cellStyle name="20% - Accent2 2 2 2" xfId="936"/>
    <cellStyle name="20% - Accent2 2 2 2 2" xfId="1035"/>
    <cellStyle name="20% - Accent2 2 2 2 3" xfId="1115"/>
    <cellStyle name="20% - Accent2 2 2 3" xfId="990"/>
    <cellStyle name="20% - Accent2 2 2 4" xfId="1075"/>
    <cellStyle name="20% - Accent2 2 3" xfId="884"/>
    <cellStyle name="20% - Accent2 2 3 2" xfId="962"/>
    <cellStyle name="20% - Accent2 2 3 2 2" xfId="1058"/>
    <cellStyle name="20% - Accent2 2 3 2 3" xfId="1138"/>
    <cellStyle name="20% - Accent2 2 3 3" xfId="1017"/>
    <cellStyle name="20% - Accent2 2 3 4" xfId="1098"/>
    <cellStyle name="20% - Accent2 2 4" xfId="935"/>
    <cellStyle name="20% - Accent2 2 4 2" xfId="1034"/>
    <cellStyle name="20% - Accent2 2 4 3" xfId="1114"/>
    <cellStyle name="20% - Accent2 2 5" xfId="989"/>
    <cellStyle name="20% - Accent2 2 6" xfId="1074"/>
    <cellStyle name="20% - Accent3 2" xfId="6"/>
    <cellStyle name="20% - Accent3 2 2" xfId="7"/>
    <cellStyle name="20% - Accent3 2 2 2" xfId="938"/>
    <cellStyle name="20% - Accent3 2 2 2 2" xfId="1037"/>
    <cellStyle name="20% - Accent3 2 2 2 3" xfId="1117"/>
    <cellStyle name="20% - Accent3 2 2 3" xfId="992"/>
    <cellStyle name="20% - Accent3 2 2 4" xfId="1077"/>
    <cellStyle name="20% - Accent3 2 3" xfId="885"/>
    <cellStyle name="20% - Accent3 2 3 2" xfId="963"/>
    <cellStyle name="20% - Accent3 2 3 2 2" xfId="1059"/>
    <cellStyle name="20% - Accent3 2 3 2 3" xfId="1139"/>
    <cellStyle name="20% - Accent3 2 3 3" xfId="1018"/>
    <cellStyle name="20% - Accent3 2 3 4" xfId="1099"/>
    <cellStyle name="20% - Accent3 2 4" xfId="937"/>
    <cellStyle name="20% - Accent3 2 4 2" xfId="1036"/>
    <cellStyle name="20% - Accent3 2 4 3" xfId="1116"/>
    <cellStyle name="20% - Accent3 2 5" xfId="991"/>
    <cellStyle name="20% - Accent3 2 6" xfId="1076"/>
    <cellStyle name="20% - Accent4 2" xfId="8"/>
    <cellStyle name="20% - Accent4 2 2" xfId="9"/>
    <cellStyle name="20% - Accent4 2 2 2" xfId="940"/>
    <cellStyle name="20% - Accent4 2 2 2 2" xfId="1039"/>
    <cellStyle name="20% - Accent4 2 2 2 3" xfId="1119"/>
    <cellStyle name="20% - Accent4 2 2 3" xfId="994"/>
    <cellStyle name="20% - Accent4 2 2 4" xfId="1079"/>
    <cellStyle name="20% - Accent4 2 3" xfId="886"/>
    <cellStyle name="20% - Accent4 2 3 2" xfId="964"/>
    <cellStyle name="20% - Accent4 2 3 2 2" xfId="1060"/>
    <cellStyle name="20% - Accent4 2 3 2 3" xfId="1140"/>
    <cellStyle name="20% - Accent4 2 3 3" xfId="1019"/>
    <cellStyle name="20% - Accent4 2 3 4" xfId="1100"/>
    <cellStyle name="20% - Accent4 2 4" xfId="939"/>
    <cellStyle name="20% - Accent4 2 4 2" xfId="1038"/>
    <cellStyle name="20% - Accent4 2 4 3" xfId="1118"/>
    <cellStyle name="20% - Accent4 2 5" xfId="993"/>
    <cellStyle name="20% - Accent4 2 6" xfId="1078"/>
    <cellStyle name="20% - Accent5 2" xfId="10"/>
    <cellStyle name="20% - Accent5 2 2" xfId="887"/>
    <cellStyle name="20% - Accent5 2 2 2" xfId="965"/>
    <cellStyle name="20% - Accent5 2 2 2 2" xfId="1061"/>
    <cellStyle name="20% - Accent5 2 2 2 3" xfId="1141"/>
    <cellStyle name="20% - Accent5 2 2 3" xfId="1020"/>
    <cellStyle name="20% - Accent5 2 2 4" xfId="1101"/>
    <cellStyle name="20% - Accent5 2 3" xfId="941"/>
    <cellStyle name="20% - Accent5 2 3 2" xfId="1040"/>
    <cellStyle name="20% - Accent5 2 3 3" xfId="1120"/>
    <cellStyle name="20% - Accent5 2 4" xfId="995"/>
    <cellStyle name="20% - Accent5 2 5" xfId="1080"/>
    <cellStyle name="20% - Accent6 2" xfId="11"/>
    <cellStyle name="20% - Accent6 2 2" xfId="12"/>
    <cellStyle name="20% - Accent6 2 2 2" xfId="943"/>
    <cellStyle name="20% - Accent6 2 2 2 2" xfId="1042"/>
    <cellStyle name="20% - Accent6 2 2 2 3" xfId="1122"/>
    <cellStyle name="20% - Accent6 2 2 3" xfId="997"/>
    <cellStyle name="20% - Accent6 2 2 4" xfId="1082"/>
    <cellStyle name="20% - Accent6 2 3" xfId="888"/>
    <cellStyle name="20% - Accent6 2 3 2" xfId="966"/>
    <cellStyle name="20% - Accent6 2 3 2 2" xfId="1062"/>
    <cellStyle name="20% - Accent6 2 3 2 3" xfId="1142"/>
    <cellStyle name="20% - Accent6 2 3 3" xfId="1021"/>
    <cellStyle name="20% - Accent6 2 3 4" xfId="1102"/>
    <cellStyle name="20% - Accent6 2 4" xfId="942"/>
    <cellStyle name="20% - Accent6 2 4 2" xfId="1041"/>
    <cellStyle name="20% - Accent6 2 4 3" xfId="1121"/>
    <cellStyle name="20% - Accent6 2 5" xfId="996"/>
    <cellStyle name="20% - Accent6 2 6" xfId="1081"/>
    <cellStyle name="40% - Accent1 2" xfId="13"/>
    <cellStyle name="40% - Accent1 2 2" xfId="14"/>
    <cellStyle name="40% - Accent1 2 2 2" xfId="945"/>
    <cellStyle name="40% - Accent1 2 2 2 2" xfId="1044"/>
    <cellStyle name="40% - Accent1 2 2 2 3" xfId="1124"/>
    <cellStyle name="40% - Accent1 2 2 3" xfId="999"/>
    <cellStyle name="40% - Accent1 2 2 4" xfId="1084"/>
    <cellStyle name="40% - Accent1 2 3" xfId="889"/>
    <cellStyle name="40% - Accent1 2 3 2" xfId="967"/>
    <cellStyle name="40% - Accent1 2 3 2 2" xfId="1063"/>
    <cellStyle name="40% - Accent1 2 3 2 3" xfId="1143"/>
    <cellStyle name="40% - Accent1 2 3 3" xfId="1022"/>
    <cellStyle name="40% - Accent1 2 3 4" xfId="1103"/>
    <cellStyle name="40% - Accent1 2 4" xfId="944"/>
    <cellStyle name="40% - Accent1 2 4 2" xfId="1043"/>
    <cellStyle name="40% - Accent1 2 4 3" xfId="1123"/>
    <cellStyle name="40% - Accent1 2 5" xfId="998"/>
    <cellStyle name="40% - Accent1 2 6" xfId="1083"/>
    <cellStyle name="40% - Accent2 2" xfId="15"/>
    <cellStyle name="40% - Accent2 2 2" xfId="890"/>
    <cellStyle name="40% - Accent2 2 2 2" xfId="968"/>
    <cellStyle name="40% - Accent2 2 2 2 2" xfId="1064"/>
    <cellStyle name="40% - Accent2 2 2 2 3" xfId="1144"/>
    <cellStyle name="40% - Accent2 2 2 3" xfId="1023"/>
    <cellStyle name="40% - Accent2 2 2 4" xfId="1104"/>
    <cellStyle name="40% - Accent2 2 3" xfId="946"/>
    <cellStyle name="40% - Accent2 2 3 2" xfId="1045"/>
    <cellStyle name="40% - Accent2 2 3 3" xfId="1125"/>
    <cellStyle name="40% - Accent2 2 4" xfId="1000"/>
    <cellStyle name="40% - Accent2 2 5" xfId="1085"/>
    <cellStyle name="40% - Accent3 2" xfId="16"/>
    <cellStyle name="40% - Accent3 2 2" xfId="17"/>
    <cellStyle name="40% - Accent3 2 2 2" xfId="948"/>
    <cellStyle name="40% - Accent3 2 2 2 2" xfId="1047"/>
    <cellStyle name="40% - Accent3 2 2 2 3" xfId="1127"/>
    <cellStyle name="40% - Accent3 2 2 3" xfId="1002"/>
    <cellStyle name="40% - Accent3 2 2 4" xfId="1087"/>
    <cellStyle name="40% - Accent3 2 3" xfId="891"/>
    <cellStyle name="40% - Accent3 2 3 2" xfId="969"/>
    <cellStyle name="40% - Accent3 2 3 2 2" xfId="1065"/>
    <cellStyle name="40% - Accent3 2 3 2 3" xfId="1145"/>
    <cellStyle name="40% - Accent3 2 3 3" xfId="1024"/>
    <cellStyle name="40% - Accent3 2 3 4" xfId="1105"/>
    <cellStyle name="40% - Accent3 2 4" xfId="947"/>
    <cellStyle name="40% - Accent3 2 4 2" xfId="1046"/>
    <cellStyle name="40% - Accent3 2 4 3" xfId="1126"/>
    <cellStyle name="40% - Accent3 2 5" xfId="1001"/>
    <cellStyle name="40% - Accent3 2 6" xfId="1086"/>
    <cellStyle name="40% - Accent4 2" xfId="18"/>
    <cellStyle name="40% - Accent4 2 2" xfId="19"/>
    <cellStyle name="40% - Accent4 2 2 2" xfId="950"/>
    <cellStyle name="40% - Accent4 2 2 2 2" xfId="1049"/>
    <cellStyle name="40% - Accent4 2 2 2 3" xfId="1129"/>
    <cellStyle name="40% - Accent4 2 2 3" xfId="1004"/>
    <cellStyle name="40% - Accent4 2 2 4" xfId="1089"/>
    <cellStyle name="40% - Accent4 2 3" xfId="892"/>
    <cellStyle name="40% - Accent4 2 3 2" xfId="970"/>
    <cellStyle name="40% - Accent4 2 3 2 2" xfId="1066"/>
    <cellStyle name="40% - Accent4 2 3 2 3" xfId="1146"/>
    <cellStyle name="40% - Accent4 2 3 3" xfId="1025"/>
    <cellStyle name="40% - Accent4 2 3 4" xfId="1106"/>
    <cellStyle name="40% - Accent4 2 4" xfId="949"/>
    <cellStyle name="40% - Accent4 2 4 2" xfId="1048"/>
    <cellStyle name="40% - Accent4 2 4 3" xfId="1128"/>
    <cellStyle name="40% - Accent4 2 5" xfId="1003"/>
    <cellStyle name="40% - Accent4 2 6" xfId="1088"/>
    <cellStyle name="40% - Accent5 2" xfId="20"/>
    <cellStyle name="40% - Accent5 2 2" xfId="21"/>
    <cellStyle name="40% - Accent5 2 2 2" xfId="952"/>
    <cellStyle name="40% - Accent5 2 2 2 2" xfId="1051"/>
    <cellStyle name="40% - Accent5 2 2 2 3" xfId="1131"/>
    <cellStyle name="40% - Accent5 2 2 3" xfId="1006"/>
    <cellStyle name="40% - Accent5 2 2 4" xfId="1091"/>
    <cellStyle name="40% - Accent5 2 3" xfId="893"/>
    <cellStyle name="40% - Accent5 2 3 2" xfId="971"/>
    <cellStyle name="40% - Accent5 2 3 2 2" xfId="1067"/>
    <cellStyle name="40% - Accent5 2 3 2 3" xfId="1147"/>
    <cellStyle name="40% - Accent5 2 3 3" xfId="1026"/>
    <cellStyle name="40% - Accent5 2 3 4" xfId="1107"/>
    <cellStyle name="40% - Accent5 2 4" xfId="951"/>
    <cellStyle name="40% - Accent5 2 4 2" xfId="1050"/>
    <cellStyle name="40% - Accent5 2 4 3" xfId="1130"/>
    <cellStyle name="40% - Accent5 2 5" xfId="1005"/>
    <cellStyle name="40% - Accent5 2 6" xfId="1090"/>
    <cellStyle name="40% - Accent6 2" xfId="22"/>
    <cellStyle name="40% - Accent6 2 2" xfId="23"/>
    <cellStyle name="40% - Accent6 2 2 2" xfId="954"/>
    <cellStyle name="40% - Accent6 2 2 2 2" xfId="1053"/>
    <cellStyle name="40% - Accent6 2 2 2 3" xfId="1133"/>
    <cellStyle name="40% - Accent6 2 2 3" xfId="1008"/>
    <cellStyle name="40% - Accent6 2 2 4" xfId="1093"/>
    <cellStyle name="40% - Accent6 2 3" xfId="894"/>
    <cellStyle name="40% - Accent6 2 3 2" xfId="972"/>
    <cellStyle name="40% - Accent6 2 3 2 2" xfId="1068"/>
    <cellStyle name="40% - Accent6 2 3 2 3" xfId="1148"/>
    <cellStyle name="40% - Accent6 2 3 3" xfId="1027"/>
    <cellStyle name="40% - Accent6 2 3 4" xfId="1108"/>
    <cellStyle name="40% - Accent6 2 4" xfId="953"/>
    <cellStyle name="40% - Accent6 2 4 2" xfId="1052"/>
    <cellStyle name="40% - Accent6 2 4 3" xfId="1132"/>
    <cellStyle name="40% - Accent6 2 5" xfId="1007"/>
    <cellStyle name="40% - Accent6 2 6" xfId="1092"/>
    <cellStyle name="60% - Accent1 2" xfId="902"/>
    <cellStyle name="60% - Accent2 2" xfId="903"/>
    <cellStyle name="60% - Accent3 2" xfId="904"/>
    <cellStyle name="60% - Accent4 2" xfId="905"/>
    <cellStyle name="60% - Accent5 2" xfId="906"/>
    <cellStyle name="60% - Accent6 2" xfId="907"/>
    <cellStyle name="Accent1 2" xfId="908"/>
    <cellStyle name="Accent2 2" xfId="909"/>
    <cellStyle name="Accent3 2" xfId="910"/>
    <cellStyle name="Accent4 2" xfId="911"/>
    <cellStyle name="Accent5 2" xfId="912"/>
    <cellStyle name="Accent6 2" xfId="913"/>
    <cellStyle name="Bad 2" xfId="914"/>
    <cellStyle name="Binlik Ayracı 10" xfId="24"/>
    <cellStyle name="Binlik Ayracı 2" xfId="25"/>
    <cellStyle name="Calculation 2" xfId="915"/>
    <cellStyle name="Check Cell 2" xfId="916"/>
    <cellStyle name="Comma" xfId="880" builtinId="3"/>
    <cellStyle name="Comma 2" xfId="26"/>
    <cellStyle name="Comma 2 2" xfId="27"/>
    <cellStyle name="Comma 2 3" xfId="955"/>
    <cellStyle name="Comma 3" xfId="28"/>
    <cellStyle name="Comma 3 2" xfId="956"/>
    <cellStyle name="Comma 4" xfId="29"/>
    <cellStyle name="Comma 5" xfId="30"/>
    <cellStyle name="Comma 5 2" xfId="1009"/>
    <cellStyle name="Comma 6" xfId="978"/>
    <cellStyle name="Comma0 - Modelo1" xfId="31"/>
    <cellStyle name="Comma0 - Style1" xfId="32"/>
    <cellStyle name="Comma1 - Modelo2" xfId="33"/>
    <cellStyle name="Comma1 - Style2" xfId="34"/>
    <cellStyle name="Dia" xfId="35"/>
    <cellStyle name="Encabez1" xfId="36"/>
    <cellStyle name="Encabez2" xfId="37"/>
    <cellStyle name="Euro" xfId="38"/>
    <cellStyle name="Explanatory Text 2" xfId="917"/>
    <cellStyle name="F2" xfId="39"/>
    <cellStyle name="F3" xfId="40"/>
    <cellStyle name="F4" xfId="41"/>
    <cellStyle name="F5" xfId="42"/>
    <cellStyle name="F6" xfId="43"/>
    <cellStyle name="F7" xfId="44"/>
    <cellStyle name="F8" xfId="45"/>
    <cellStyle name="Fijo" xfId="46"/>
    <cellStyle name="Financiero" xfId="47"/>
    <cellStyle name="fraction" xfId="48"/>
    <cellStyle name="Good 2" xfId="918"/>
    <cellStyle name="Grey" xfId="49"/>
    <cellStyle name="Header - Style1" xfId="50"/>
    <cellStyle name="Header1" xfId="51"/>
    <cellStyle name="Header2" xfId="52"/>
    <cellStyle name="Heading" xfId="53"/>
    <cellStyle name="Heading 1 2" xfId="919"/>
    <cellStyle name="Heading 2 2" xfId="920"/>
    <cellStyle name="Heading 3 2" xfId="921"/>
    <cellStyle name="Heading 4 2" xfId="922"/>
    <cellStyle name="Input [yellow]" xfId="54"/>
    <cellStyle name="Input 2" xfId="923"/>
    <cellStyle name="input" xfId="55"/>
    <cellStyle name="inputpercent" xfId="56"/>
    <cellStyle name="Linked Cell 2" xfId="924"/>
    <cellStyle name="Millares [0]_10 AVERIAS MASIVAS + ANT" xfId="57"/>
    <cellStyle name="Millares_10 AVERIAS MASIVAS + ANT" xfId="58"/>
    <cellStyle name="Milliers [0]_EDYAN" xfId="59"/>
    <cellStyle name="Milliers_EDYAN" xfId="60"/>
    <cellStyle name="Moneda [0]_10 AVERIAS MASIVAS + ANT" xfId="61"/>
    <cellStyle name="Moneda_10 AVERIAS MASIVAS + ANT" xfId="62"/>
    <cellStyle name="Monétaire [0]_EDYAN" xfId="63"/>
    <cellStyle name="Monétaire_EDYAN" xfId="64"/>
    <cellStyle name="Monetario" xfId="65"/>
    <cellStyle name="Neutral 2" xfId="925"/>
    <cellStyle name="no dec" xfId="66"/>
    <cellStyle name="Normal" xfId="0" builtinId="0"/>
    <cellStyle name="Normal - Style1" xfId="67"/>
    <cellStyle name="Normal 10" xfId="68"/>
    <cellStyle name="Normal 10 2" xfId="69"/>
    <cellStyle name="Normal 10 3" xfId="70"/>
    <cellStyle name="Normal 10 4" xfId="71"/>
    <cellStyle name="Normal 104" xfId="72"/>
    <cellStyle name="Normal 104 2" xfId="73"/>
    <cellStyle name="Normal 105" xfId="74"/>
    <cellStyle name="Normal 106" xfId="75"/>
    <cellStyle name="Normal 107" xfId="76"/>
    <cellStyle name="Normal 108" xfId="77"/>
    <cellStyle name="Normal 11" xfId="78"/>
    <cellStyle name="Normal 11 2" xfId="79"/>
    <cellStyle name="Normal 110" xfId="80"/>
    <cellStyle name="Normal 112" xfId="81"/>
    <cellStyle name="Normal 113" xfId="82"/>
    <cellStyle name="Normal 115" xfId="83"/>
    <cellStyle name="Normal 116" xfId="84"/>
    <cellStyle name="Normal 119" xfId="85"/>
    <cellStyle name="Normal 12" xfId="86"/>
    <cellStyle name="Normal 12 2" xfId="87"/>
    <cellStyle name="Normal 12 3" xfId="88"/>
    <cellStyle name="Normal 12 4" xfId="89"/>
    <cellStyle name="Normal 12 5" xfId="90"/>
    <cellStyle name="Normal 121" xfId="91"/>
    <cellStyle name="Normal 124" xfId="92"/>
    <cellStyle name="Normal 125" xfId="93"/>
    <cellStyle name="Normal 127" xfId="94"/>
    <cellStyle name="Normal 128" xfId="95"/>
    <cellStyle name="Normal 129" xfId="96"/>
    <cellStyle name="Normal 13" xfId="97"/>
    <cellStyle name="Normal 131" xfId="98"/>
    <cellStyle name="Normal 132" xfId="99"/>
    <cellStyle name="Normal 135" xfId="100"/>
    <cellStyle name="Normal 138" xfId="101"/>
    <cellStyle name="Normal 14" xfId="102"/>
    <cellStyle name="Normal 14 2" xfId="103"/>
    <cellStyle name="Normal 141" xfId="104"/>
    <cellStyle name="Normal 148" xfId="105"/>
    <cellStyle name="Normal 149" xfId="106"/>
    <cellStyle name="Normal 15" xfId="107"/>
    <cellStyle name="Normal 151" xfId="108"/>
    <cellStyle name="Normal 152" xfId="109"/>
    <cellStyle name="Normal 159" xfId="110"/>
    <cellStyle name="Normal 16" xfId="111"/>
    <cellStyle name="Normal 16 2" xfId="112"/>
    <cellStyle name="Normal 17" xfId="113"/>
    <cellStyle name="Normal 18" xfId="114"/>
    <cellStyle name="Normal 19" xfId="115"/>
    <cellStyle name="Normal 2" xfId="116"/>
    <cellStyle name="Normal 2 2" xfId="117"/>
    <cellStyle name="Normal 2 2 2" xfId="895"/>
    <cellStyle name="Normal 2 2 2 2" xfId="973"/>
    <cellStyle name="Normal 2 2 2 2 2" xfId="1069"/>
    <cellStyle name="Normal 2 2 2 2 3" xfId="1149"/>
    <cellStyle name="Normal 2 2 2 3" xfId="1028"/>
    <cellStyle name="Normal 2 2 2 4" xfId="1109"/>
    <cellStyle name="Normal 2 2 3" xfId="957"/>
    <cellStyle name="Normal 2 2 3 2" xfId="1054"/>
    <cellStyle name="Normal 2 2 3 3" xfId="1134"/>
    <cellStyle name="Normal 2 2 4" xfId="1010"/>
    <cellStyle name="Normal 2 2 5" xfId="1094"/>
    <cellStyle name="Normal 2 3" xfId="118"/>
    <cellStyle name="Normal 2 4" xfId="119"/>
    <cellStyle name="Normal 2 5" xfId="120"/>
    <cellStyle name="Normal 2 6" xfId="121"/>
    <cellStyle name="Normal 20" xfId="122"/>
    <cellStyle name="Normal 21" xfId="123"/>
    <cellStyle name="Normal 22" xfId="124"/>
    <cellStyle name="Normal 23" xfId="125"/>
    <cellStyle name="Normal 24" xfId="126"/>
    <cellStyle name="Normal 25" xfId="127"/>
    <cellStyle name="Normal 26" xfId="128"/>
    <cellStyle name="Normal 27" xfId="129"/>
    <cellStyle name="Normal 27 2" xfId="930"/>
    <cellStyle name="Normal 27 2 2" xfId="1031"/>
    <cellStyle name="Normal 27 3" xfId="1011"/>
    <cellStyle name="Normal 28" xfId="882"/>
    <cellStyle name="Normal 29" xfId="899"/>
    <cellStyle name="Normal 3" xfId="130"/>
    <cellStyle name="Normal 3 2" xfId="131"/>
    <cellStyle name="Normal 3 3" xfId="132"/>
    <cellStyle name="Normal 3 3 2" xfId="1012"/>
    <cellStyle name="Normal 30" xfId="133"/>
    <cellStyle name="Normal 31" xfId="134"/>
    <cellStyle name="Normal 32" xfId="900"/>
    <cellStyle name="Normal 33" xfId="898"/>
    <cellStyle name="Normal 34" xfId="901"/>
    <cellStyle name="Normal 35" xfId="931"/>
    <cellStyle name="Normal 35 2" xfId="135"/>
    <cellStyle name="Normal 35 3" xfId="136"/>
    <cellStyle name="Normal 35 4" xfId="137"/>
    <cellStyle name="Normal 36" xfId="977"/>
    <cellStyle name="Normal 37" xfId="979"/>
    <cellStyle name="Normal 38" xfId="980"/>
    <cellStyle name="Normal 38 2" xfId="138"/>
    <cellStyle name="Normal 38 3" xfId="139"/>
    <cellStyle name="Normal 38 4" xfId="140"/>
    <cellStyle name="Normal 39" xfId="141"/>
    <cellStyle name="Normal 4" xfId="142"/>
    <cellStyle name="Normal 40" xfId="983"/>
    <cellStyle name="Normal 41" xfId="985"/>
    <cellStyle name="Normal 46 2" xfId="143"/>
    <cellStyle name="Normal 46 3" xfId="144"/>
    <cellStyle name="Normal 46 4" xfId="145"/>
    <cellStyle name="Normal 47 2" xfId="146"/>
    <cellStyle name="Normal 47 3" xfId="147"/>
    <cellStyle name="Normal 47 4" xfId="148"/>
    <cellStyle name="Normal 48" xfId="149"/>
    <cellStyle name="Normal 48 2" xfId="150"/>
    <cellStyle name="Normal 48 3" xfId="151"/>
    <cellStyle name="Normal 48 4" xfId="152"/>
    <cellStyle name="Normal 5" xfId="153"/>
    <cellStyle name="Normal 50" xfId="154"/>
    <cellStyle name="Normal 50 2" xfId="155"/>
    <cellStyle name="Normal 50 3" xfId="156"/>
    <cellStyle name="Normal 50 4" xfId="157"/>
    <cellStyle name="Normal 50 5" xfId="158"/>
    <cellStyle name="Normal 51" xfId="159"/>
    <cellStyle name="Normal 51 2" xfId="160"/>
    <cellStyle name="Normal 51 3" xfId="161"/>
    <cellStyle name="Normal 51 4" xfId="162"/>
    <cellStyle name="Normal 53" xfId="163"/>
    <cellStyle name="Normal 53 2" xfId="164"/>
    <cellStyle name="Normal 53 3" xfId="165"/>
    <cellStyle name="Normal 53 4" xfId="166"/>
    <cellStyle name="Normal 53 5" xfId="167"/>
    <cellStyle name="Normal 56" xfId="168"/>
    <cellStyle name="Normal 56 2" xfId="169"/>
    <cellStyle name="Normal 56 3" xfId="170"/>
    <cellStyle name="Normal 56 4" xfId="171"/>
    <cellStyle name="Normal 57 2" xfId="172"/>
    <cellStyle name="Normal 57 3" xfId="173"/>
    <cellStyle name="Normal 57 4" xfId="174"/>
    <cellStyle name="Normal 6" xfId="175"/>
    <cellStyle name="Normal 6 2" xfId="176"/>
    <cellStyle name="Normal 6 3" xfId="177"/>
    <cellStyle name="Normal 6 4" xfId="178"/>
    <cellStyle name="Normal 62" xfId="179"/>
    <cellStyle name="Normal 63 2" xfId="180"/>
    <cellStyle name="Normal 63 3" xfId="181"/>
    <cellStyle name="Normal 63 4" xfId="182"/>
    <cellStyle name="Normal 65 2" xfId="183"/>
    <cellStyle name="Normal 65 3" xfId="184"/>
    <cellStyle name="Normal 65 4" xfId="185"/>
    <cellStyle name="Normal 68 2" xfId="186"/>
    <cellStyle name="Normal 68 3" xfId="187"/>
    <cellStyle name="Normal 68 4" xfId="188"/>
    <cellStyle name="Normal 69" xfId="189"/>
    <cellStyle name="Normal 69 2" xfId="190"/>
    <cellStyle name="Normal 69 3" xfId="191"/>
    <cellStyle name="Normal 69 4" xfId="192"/>
    <cellStyle name="Normal 7" xfId="193"/>
    <cellStyle name="Normal 7 2" xfId="194"/>
    <cellStyle name="Normal 7 3" xfId="195"/>
    <cellStyle name="Normal 7 4" xfId="196"/>
    <cellStyle name="Normal 73" xfId="197"/>
    <cellStyle name="Normal 73 2" xfId="198"/>
    <cellStyle name="Normal 73 3" xfId="199"/>
    <cellStyle name="Normal 73 4" xfId="200"/>
    <cellStyle name="Normal 74" xfId="201"/>
    <cellStyle name="Normal 74 2" xfId="202"/>
    <cellStyle name="Normal 74 3" xfId="203"/>
    <cellStyle name="Normal 74 4" xfId="204"/>
    <cellStyle name="Normal 75" xfId="205"/>
    <cellStyle name="Normal 75 2" xfId="206"/>
    <cellStyle name="Normal 75 3" xfId="207"/>
    <cellStyle name="Normal 75 4" xfId="208"/>
    <cellStyle name="Normal 77 2" xfId="209"/>
    <cellStyle name="Normal 77 3" xfId="210"/>
    <cellStyle name="Normal 77 4" xfId="211"/>
    <cellStyle name="Normal 78 2" xfId="212"/>
    <cellStyle name="Normal 78 3" xfId="213"/>
    <cellStyle name="Normal 78 4" xfId="214"/>
    <cellStyle name="Normal 79" xfId="215"/>
    <cellStyle name="Normal 8" xfId="216"/>
    <cellStyle name="Normal 8 2" xfId="217"/>
    <cellStyle name="Normal 8 3" xfId="218"/>
    <cellStyle name="Normal 8 4" xfId="219"/>
    <cellStyle name="Normal 80" xfId="220"/>
    <cellStyle name="Normal 80 2" xfId="221"/>
    <cellStyle name="Normal 80 3" xfId="222"/>
    <cellStyle name="Normal 80 4" xfId="223"/>
    <cellStyle name="Normal 80 5" xfId="224"/>
    <cellStyle name="Normal 81 2" xfId="225"/>
    <cellStyle name="Normal 81 3" xfId="226"/>
    <cellStyle name="Normal 81 4" xfId="227"/>
    <cellStyle name="Normal 83" xfId="228"/>
    <cellStyle name="Normal 83 2" xfId="229"/>
    <cellStyle name="Normal 84" xfId="230"/>
    <cellStyle name="Normal 85" xfId="231"/>
    <cellStyle name="Normal 86" xfId="232"/>
    <cellStyle name="Normal 88" xfId="233"/>
    <cellStyle name="Normal 88 2" xfId="234"/>
    <cellStyle name="Normal 89" xfId="235"/>
    <cellStyle name="Normal 9" xfId="236"/>
    <cellStyle name="Normal 9 2" xfId="237"/>
    <cellStyle name="Normal 9 3" xfId="238"/>
    <cellStyle name="Normal 9 4" xfId="239"/>
    <cellStyle name="Normal 93" xfId="240"/>
    <cellStyle name="Normal 95" xfId="241"/>
    <cellStyle name="Normal 96" xfId="242"/>
    <cellStyle name="Normal 97" xfId="243"/>
    <cellStyle name="Not 10" xfId="244"/>
    <cellStyle name="Not 10 2" xfId="245"/>
    <cellStyle name="Not 10 3" xfId="246"/>
    <cellStyle name="Not 10 4" xfId="247"/>
    <cellStyle name="Not 100" xfId="248"/>
    <cellStyle name="Not 101" xfId="249"/>
    <cellStyle name="Not 102" xfId="250"/>
    <cellStyle name="Not 103" xfId="251"/>
    <cellStyle name="Not 104" xfId="252"/>
    <cellStyle name="Not 105" xfId="253"/>
    <cellStyle name="Not 106" xfId="254"/>
    <cellStyle name="Not 107" xfId="255"/>
    <cellStyle name="Not 108" xfId="256"/>
    <cellStyle name="Not 109" xfId="257"/>
    <cellStyle name="Not 11" xfId="258"/>
    <cellStyle name="Not 11 2" xfId="259"/>
    <cellStyle name="Not 11 3" xfId="260"/>
    <cellStyle name="Not 11 4" xfId="261"/>
    <cellStyle name="Not 110" xfId="262"/>
    <cellStyle name="Not 111" xfId="263"/>
    <cellStyle name="Not 112" xfId="264"/>
    <cellStyle name="Not 113" xfId="265"/>
    <cellStyle name="Not 114" xfId="266"/>
    <cellStyle name="Not 115" xfId="267"/>
    <cellStyle name="Not 116" xfId="268"/>
    <cellStyle name="Not 117" xfId="269"/>
    <cellStyle name="Not 118" xfId="270"/>
    <cellStyle name="Not 119" xfId="271"/>
    <cellStyle name="Not 12" xfId="272"/>
    <cellStyle name="Not 12 2" xfId="273"/>
    <cellStyle name="Not 12 3" xfId="274"/>
    <cellStyle name="Not 12 4" xfId="275"/>
    <cellStyle name="Not 120" xfId="276"/>
    <cellStyle name="Not 121" xfId="277"/>
    <cellStyle name="Not 122" xfId="278"/>
    <cellStyle name="Not 123" xfId="279"/>
    <cellStyle name="Not 124" xfId="280"/>
    <cellStyle name="Not 125" xfId="281"/>
    <cellStyle name="Not 126" xfId="282"/>
    <cellStyle name="Not 127" xfId="283"/>
    <cellStyle name="Not 128" xfId="284"/>
    <cellStyle name="Not 129" xfId="285"/>
    <cellStyle name="Not 13" xfId="286"/>
    <cellStyle name="Not 13 2" xfId="287"/>
    <cellStyle name="Not 13 3" xfId="288"/>
    <cellStyle name="Not 13 4" xfId="289"/>
    <cellStyle name="Not 130" xfId="290"/>
    <cellStyle name="Not 131" xfId="291"/>
    <cellStyle name="Not 132" xfId="292"/>
    <cellStyle name="Not 133" xfId="293"/>
    <cellStyle name="Not 134" xfId="294"/>
    <cellStyle name="Not 135" xfId="295"/>
    <cellStyle name="Not 136" xfId="296"/>
    <cellStyle name="Not 137" xfId="297"/>
    <cellStyle name="Not 138" xfId="298"/>
    <cellStyle name="Not 139" xfId="299"/>
    <cellStyle name="Not 14" xfId="300"/>
    <cellStyle name="Not 14 2" xfId="301"/>
    <cellStyle name="Not 14 3" xfId="302"/>
    <cellStyle name="Not 14 4" xfId="303"/>
    <cellStyle name="Not 140" xfId="304"/>
    <cellStyle name="Not 141" xfId="305"/>
    <cellStyle name="Not 142" xfId="306"/>
    <cellStyle name="Not 143" xfId="307"/>
    <cellStyle name="Not 144" xfId="308"/>
    <cellStyle name="Not 145" xfId="309"/>
    <cellStyle name="Not 146" xfId="310"/>
    <cellStyle name="Not 147" xfId="311"/>
    <cellStyle name="Not 148" xfId="312"/>
    <cellStyle name="Not 149" xfId="313"/>
    <cellStyle name="Not 15" xfId="314"/>
    <cellStyle name="Not 15 2" xfId="315"/>
    <cellStyle name="Not 15 3" xfId="316"/>
    <cellStyle name="Not 15 4" xfId="317"/>
    <cellStyle name="Not 150" xfId="318"/>
    <cellStyle name="Not 151" xfId="319"/>
    <cellStyle name="Not 152" xfId="320"/>
    <cellStyle name="Not 153" xfId="321"/>
    <cellStyle name="Not 154" xfId="322"/>
    <cellStyle name="Not 155" xfId="323"/>
    <cellStyle name="Not 156" xfId="324"/>
    <cellStyle name="Not 157" xfId="325"/>
    <cellStyle name="Not 158" xfId="326"/>
    <cellStyle name="Not 159" xfId="327"/>
    <cellStyle name="Not 16" xfId="328"/>
    <cellStyle name="Not 16 2" xfId="329"/>
    <cellStyle name="Not 16 3" xfId="330"/>
    <cellStyle name="Not 16 4" xfId="331"/>
    <cellStyle name="Not 160" xfId="332"/>
    <cellStyle name="Not 161" xfId="333"/>
    <cellStyle name="Not 17" xfId="334"/>
    <cellStyle name="Not 17 2" xfId="335"/>
    <cellStyle name="Not 17 3" xfId="336"/>
    <cellStyle name="Not 17 4" xfId="337"/>
    <cellStyle name="Not 18" xfId="338"/>
    <cellStyle name="Not 18 2" xfId="339"/>
    <cellStyle name="Not 18 3" xfId="340"/>
    <cellStyle name="Not 18 4" xfId="341"/>
    <cellStyle name="Not 19" xfId="342"/>
    <cellStyle name="Not 19 2" xfId="343"/>
    <cellStyle name="Not 19 3" xfId="344"/>
    <cellStyle name="Not 19 4" xfId="345"/>
    <cellStyle name="Not 2" xfId="346"/>
    <cellStyle name="Not 2 2" xfId="347"/>
    <cellStyle name="Not 2 3" xfId="348"/>
    <cellStyle name="Not 2 4" xfId="349"/>
    <cellStyle name="Not 20" xfId="350"/>
    <cellStyle name="Not 20 2" xfId="351"/>
    <cellStyle name="Not 20 3" xfId="352"/>
    <cellStyle name="Not 20 4" xfId="353"/>
    <cellStyle name="Not 21" xfId="354"/>
    <cellStyle name="Not 21 2" xfId="355"/>
    <cellStyle name="Not 21 3" xfId="356"/>
    <cellStyle name="Not 21 4" xfId="357"/>
    <cellStyle name="Not 22" xfId="358"/>
    <cellStyle name="Not 22 2" xfId="359"/>
    <cellStyle name="Not 22 3" xfId="360"/>
    <cellStyle name="Not 22 4" xfId="361"/>
    <cellStyle name="Not 23" xfId="362"/>
    <cellStyle name="Not 23 2" xfId="363"/>
    <cellStyle name="Not 23 3" xfId="364"/>
    <cellStyle name="Not 23 4" xfId="365"/>
    <cellStyle name="Not 24" xfId="366"/>
    <cellStyle name="Not 24 2" xfId="367"/>
    <cellStyle name="Not 24 3" xfId="368"/>
    <cellStyle name="Not 24 4" xfId="369"/>
    <cellStyle name="Not 25" xfId="370"/>
    <cellStyle name="Not 25 2" xfId="371"/>
    <cellStyle name="Not 25 3" xfId="372"/>
    <cellStyle name="Not 25 4" xfId="373"/>
    <cellStyle name="Not 26" xfId="374"/>
    <cellStyle name="Not 26 2" xfId="375"/>
    <cellStyle name="Not 26 3" xfId="376"/>
    <cellStyle name="Not 26 4" xfId="377"/>
    <cellStyle name="Not 27" xfId="378"/>
    <cellStyle name="Not 27 2" xfId="379"/>
    <cellStyle name="Not 27 3" xfId="380"/>
    <cellStyle name="Not 27 4" xfId="381"/>
    <cellStyle name="Not 28" xfId="382"/>
    <cellStyle name="Not 28 2" xfId="383"/>
    <cellStyle name="Not 28 3" xfId="384"/>
    <cellStyle name="Not 28 4" xfId="385"/>
    <cellStyle name="Not 29" xfId="386"/>
    <cellStyle name="Not 29 2" xfId="387"/>
    <cellStyle name="Not 29 3" xfId="388"/>
    <cellStyle name="Not 29 4" xfId="389"/>
    <cellStyle name="Not 3" xfId="390"/>
    <cellStyle name="Not 3 2" xfId="391"/>
    <cellStyle name="Not 3 3" xfId="392"/>
    <cellStyle name="Not 3 4" xfId="393"/>
    <cellStyle name="Not 30" xfId="394"/>
    <cellStyle name="Not 30 2" xfId="395"/>
    <cellStyle name="Not 30 3" xfId="396"/>
    <cellStyle name="Not 30 4" xfId="397"/>
    <cellStyle name="Not 31" xfId="398"/>
    <cellStyle name="Not 31 2" xfId="399"/>
    <cellStyle name="Not 31 3" xfId="400"/>
    <cellStyle name="Not 31 4" xfId="401"/>
    <cellStyle name="Not 32" xfId="402"/>
    <cellStyle name="Not 32 2" xfId="403"/>
    <cellStyle name="Not 32 3" xfId="404"/>
    <cellStyle name="Not 32 4" xfId="405"/>
    <cellStyle name="Not 33" xfId="406"/>
    <cellStyle name="Not 33 2" xfId="407"/>
    <cellStyle name="Not 33 3" xfId="408"/>
    <cellStyle name="Not 33 4" xfId="409"/>
    <cellStyle name="Not 34" xfId="410"/>
    <cellStyle name="Not 34 2" xfId="411"/>
    <cellStyle name="Not 34 3" xfId="412"/>
    <cellStyle name="Not 34 4" xfId="413"/>
    <cellStyle name="Not 35" xfId="414"/>
    <cellStyle name="Not 35 2" xfId="415"/>
    <cellStyle name="Not 35 3" xfId="416"/>
    <cellStyle name="Not 35 4" xfId="417"/>
    <cellStyle name="Not 36" xfId="418"/>
    <cellStyle name="Not 36 2" xfId="419"/>
    <cellStyle name="Not 36 3" xfId="420"/>
    <cellStyle name="Not 36 4" xfId="421"/>
    <cellStyle name="Not 37" xfId="422"/>
    <cellStyle name="Not 37 2" xfId="423"/>
    <cellStyle name="Not 37 3" xfId="424"/>
    <cellStyle name="Not 37 4" xfId="425"/>
    <cellStyle name="Not 38" xfId="426"/>
    <cellStyle name="Not 38 2" xfId="427"/>
    <cellStyle name="Not 38 3" xfId="428"/>
    <cellStyle name="Not 38 4" xfId="429"/>
    <cellStyle name="Not 39" xfId="430"/>
    <cellStyle name="Not 39 2" xfId="431"/>
    <cellStyle name="Not 4" xfId="432"/>
    <cellStyle name="Not 4 2" xfId="433"/>
    <cellStyle name="Not 4 3" xfId="434"/>
    <cellStyle name="Not 4 4" xfId="435"/>
    <cellStyle name="Not 40" xfId="436"/>
    <cellStyle name="Not 41" xfId="437"/>
    <cellStyle name="Not 42" xfId="438"/>
    <cellStyle name="Not 43" xfId="439"/>
    <cellStyle name="Not 44" xfId="440"/>
    <cellStyle name="Not 45" xfId="441"/>
    <cellStyle name="Not 46" xfId="442"/>
    <cellStyle name="Not 47" xfId="443"/>
    <cellStyle name="Not 48" xfId="444"/>
    <cellStyle name="Not 49" xfId="445"/>
    <cellStyle name="Not 5" xfId="446"/>
    <cellStyle name="Not 5 2" xfId="447"/>
    <cellStyle name="Not 5 3" xfId="448"/>
    <cellStyle name="Not 5 4" xfId="449"/>
    <cellStyle name="Not 50" xfId="450"/>
    <cellStyle name="Not 51" xfId="451"/>
    <cellStyle name="Not 52" xfId="452"/>
    <cellStyle name="Not 53" xfId="453"/>
    <cellStyle name="Not 54" xfId="454"/>
    <cellStyle name="Not 55" xfId="455"/>
    <cellStyle name="Not 56" xfId="456"/>
    <cellStyle name="Not 57" xfId="457"/>
    <cellStyle name="Not 58" xfId="458"/>
    <cellStyle name="Not 59" xfId="459"/>
    <cellStyle name="Not 6" xfId="460"/>
    <cellStyle name="Not 6 2" xfId="461"/>
    <cellStyle name="Not 6 3" xfId="462"/>
    <cellStyle name="Not 6 4" xfId="463"/>
    <cellStyle name="Not 60" xfId="464"/>
    <cellStyle name="Not 61" xfId="465"/>
    <cellStyle name="Not 62" xfId="466"/>
    <cellStyle name="Not 63" xfId="467"/>
    <cellStyle name="Not 64" xfId="468"/>
    <cellStyle name="Not 65" xfId="469"/>
    <cellStyle name="Not 66" xfId="470"/>
    <cellStyle name="Not 67" xfId="471"/>
    <cellStyle name="Not 68" xfId="472"/>
    <cellStyle name="Not 69" xfId="473"/>
    <cellStyle name="Not 7" xfId="474"/>
    <cellStyle name="Not 7 2" xfId="475"/>
    <cellStyle name="Not 7 3" xfId="476"/>
    <cellStyle name="Not 7 4" xfId="477"/>
    <cellStyle name="Not 70" xfId="478"/>
    <cellStyle name="Not 71" xfId="479"/>
    <cellStyle name="Not 72" xfId="480"/>
    <cellStyle name="Not 73" xfId="481"/>
    <cellStyle name="Not 74" xfId="482"/>
    <cellStyle name="Not 75" xfId="483"/>
    <cellStyle name="Not 76" xfId="484"/>
    <cellStyle name="Not 77" xfId="485"/>
    <cellStyle name="Not 78" xfId="486"/>
    <cellStyle name="Not 79" xfId="487"/>
    <cellStyle name="Not 8" xfId="488"/>
    <cellStyle name="Not 8 2" xfId="489"/>
    <cellStyle name="Not 8 3" xfId="490"/>
    <cellStyle name="Not 8 4" xfId="491"/>
    <cellStyle name="Not 80" xfId="492"/>
    <cellStyle name="Not 81" xfId="493"/>
    <cellStyle name="Not 82" xfId="494"/>
    <cellStyle name="Not 83" xfId="495"/>
    <cellStyle name="Not 84" xfId="496"/>
    <cellStyle name="Not 85" xfId="497"/>
    <cellStyle name="Not 86" xfId="498"/>
    <cellStyle name="Not 87" xfId="499"/>
    <cellStyle name="Not 88" xfId="500"/>
    <cellStyle name="Not 89" xfId="501"/>
    <cellStyle name="Not 9" xfId="502"/>
    <cellStyle name="Not 9 2" xfId="503"/>
    <cellStyle name="Not 9 3" xfId="504"/>
    <cellStyle name="Not 9 4" xfId="505"/>
    <cellStyle name="Not 90" xfId="506"/>
    <cellStyle name="Not 91" xfId="507"/>
    <cellStyle name="Not 92" xfId="508"/>
    <cellStyle name="Not 93" xfId="509"/>
    <cellStyle name="Not 94" xfId="510"/>
    <cellStyle name="Not 95" xfId="511"/>
    <cellStyle name="Not 96" xfId="512"/>
    <cellStyle name="Not 97" xfId="513"/>
    <cellStyle name="Not 98" xfId="514"/>
    <cellStyle name="Not 99" xfId="515"/>
    <cellStyle name="Note 10" xfId="516"/>
    <cellStyle name="Note 10 2" xfId="517"/>
    <cellStyle name="Note 10 3" xfId="518"/>
    <cellStyle name="Note 10 4" xfId="519"/>
    <cellStyle name="Note 100 2" xfId="520"/>
    <cellStyle name="Note 100 3" xfId="521"/>
    <cellStyle name="Note 100 4" xfId="522"/>
    <cellStyle name="Note 101 2" xfId="523"/>
    <cellStyle name="Note 101 3" xfId="524"/>
    <cellStyle name="Note 101 4" xfId="525"/>
    <cellStyle name="Note 102 2" xfId="526"/>
    <cellStyle name="Note 102 3" xfId="527"/>
    <cellStyle name="Note 102 4" xfId="528"/>
    <cellStyle name="Note 103 2" xfId="529"/>
    <cellStyle name="Note 103 3" xfId="530"/>
    <cellStyle name="Note 103 4" xfId="531"/>
    <cellStyle name="Note 104 2" xfId="532"/>
    <cellStyle name="Note 104 3" xfId="533"/>
    <cellStyle name="Note 104 4" xfId="534"/>
    <cellStyle name="Note 105 2" xfId="535"/>
    <cellStyle name="Note 105 3" xfId="536"/>
    <cellStyle name="Note 105 4" xfId="537"/>
    <cellStyle name="Note 106 2" xfId="538"/>
    <cellStyle name="Note 106 3" xfId="539"/>
    <cellStyle name="Note 106 4" xfId="540"/>
    <cellStyle name="Note 107" xfId="541"/>
    <cellStyle name="Note 107 2" xfId="542"/>
    <cellStyle name="Note 107 3" xfId="543"/>
    <cellStyle name="Note 107 4" xfId="544"/>
    <cellStyle name="Note 107 5" xfId="545"/>
    <cellStyle name="Note 107 5 2" xfId="958"/>
    <cellStyle name="Note 107 5 2 2" xfId="1055"/>
    <cellStyle name="Note 107 5 2 3" xfId="1135"/>
    <cellStyle name="Note 107 5 3" xfId="1013"/>
    <cellStyle name="Note 107 5 4" xfId="1095"/>
    <cellStyle name="Note 107 6" xfId="896"/>
    <cellStyle name="Note 107 6 2" xfId="974"/>
    <cellStyle name="Note 107 6 2 2" xfId="1070"/>
    <cellStyle name="Note 107 6 2 3" xfId="1150"/>
    <cellStyle name="Note 107 6 3" xfId="1029"/>
    <cellStyle name="Note 107 6 4" xfId="1110"/>
    <cellStyle name="Note 108 2" xfId="546"/>
    <cellStyle name="Note 108 3" xfId="547"/>
    <cellStyle name="Note 108 4" xfId="548"/>
    <cellStyle name="Note 109 2" xfId="549"/>
    <cellStyle name="Note 109 3" xfId="550"/>
    <cellStyle name="Note 109 4" xfId="551"/>
    <cellStyle name="Note 11" xfId="552"/>
    <cellStyle name="Note 11 2" xfId="553"/>
    <cellStyle name="Note 11 3" xfId="554"/>
    <cellStyle name="Note 11 4" xfId="555"/>
    <cellStyle name="Note 12" xfId="556"/>
    <cellStyle name="Note 12 2" xfId="557"/>
    <cellStyle name="Note 12 3" xfId="558"/>
    <cellStyle name="Note 12 4" xfId="559"/>
    <cellStyle name="Note 13" xfId="560"/>
    <cellStyle name="Note 13 2" xfId="561"/>
    <cellStyle name="Note 13 3" xfId="562"/>
    <cellStyle name="Note 13 4" xfId="563"/>
    <cellStyle name="Note 14" xfId="564"/>
    <cellStyle name="Note 14 2" xfId="565"/>
    <cellStyle name="Note 14 3" xfId="566"/>
    <cellStyle name="Note 14 4" xfId="567"/>
    <cellStyle name="Note 15" xfId="568"/>
    <cellStyle name="Note 15 2" xfId="569"/>
    <cellStyle name="Note 15 3" xfId="570"/>
    <cellStyle name="Note 15 4" xfId="571"/>
    <cellStyle name="Note 16" xfId="572"/>
    <cellStyle name="Note 16 2" xfId="573"/>
    <cellStyle name="Note 16 3" xfId="574"/>
    <cellStyle name="Note 16 4" xfId="575"/>
    <cellStyle name="Note 17" xfId="576"/>
    <cellStyle name="Note 17 2" xfId="577"/>
    <cellStyle name="Note 17 3" xfId="578"/>
    <cellStyle name="Note 17 4" xfId="579"/>
    <cellStyle name="Note 18" xfId="580"/>
    <cellStyle name="Note 18 2" xfId="581"/>
    <cellStyle name="Note 18 3" xfId="582"/>
    <cellStyle name="Note 18 4" xfId="583"/>
    <cellStyle name="Note 19" xfId="584"/>
    <cellStyle name="Note 19 2" xfId="585"/>
    <cellStyle name="Note 19 3" xfId="586"/>
    <cellStyle name="Note 19 4" xfId="587"/>
    <cellStyle name="Note 197" xfId="588"/>
    <cellStyle name="Note 2" xfId="589"/>
    <cellStyle name="Note 2 2" xfId="590"/>
    <cellStyle name="Note 2 3" xfId="591"/>
    <cellStyle name="Note 2 4" xfId="592"/>
    <cellStyle name="Note 2 5" xfId="593"/>
    <cellStyle name="Note 2 5 2" xfId="594"/>
    <cellStyle name="Note 2 5 2 2" xfId="960"/>
    <cellStyle name="Note 2 5 2 2 2" xfId="1056"/>
    <cellStyle name="Note 2 5 2 2 3" xfId="1136"/>
    <cellStyle name="Note 2 5 2 3" xfId="1014"/>
    <cellStyle name="Note 2 5 2 4" xfId="1096"/>
    <cellStyle name="Note 2 5 3" xfId="897"/>
    <cellStyle name="Note 2 5 3 2" xfId="975"/>
    <cellStyle name="Note 2 5 3 2 2" xfId="1071"/>
    <cellStyle name="Note 2 5 3 2 3" xfId="1151"/>
    <cellStyle name="Note 2 5 3 3" xfId="1030"/>
    <cellStyle name="Note 2 5 3 4" xfId="1111"/>
    <cellStyle name="Note 2 5 4" xfId="959"/>
    <cellStyle name="Note 20" xfId="595"/>
    <cellStyle name="Note 20 2" xfId="596"/>
    <cellStyle name="Note 20 3" xfId="597"/>
    <cellStyle name="Note 20 4" xfId="598"/>
    <cellStyle name="Note 21" xfId="599"/>
    <cellStyle name="Note 21 2" xfId="600"/>
    <cellStyle name="Note 21 3" xfId="601"/>
    <cellStyle name="Note 21 4" xfId="602"/>
    <cellStyle name="Note 22" xfId="603"/>
    <cellStyle name="Note 22 2" xfId="604"/>
    <cellStyle name="Note 22 3" xfId="605"/>
    <cellStyle name="Note 22 4" xfId="606"/>
    <cellStyle name="Note 23" xfId="607"/>
    <cellStyle name="Note 23 2" xfId="608"/>
    <cellStyle name="Note 23 3" xfId="609"/>
    <cellStyle name="Note 23 4" xfId="610"/>
    <cellStyle name="Note 24" xfId="611"/>
    <cellStyle name="Note 24 2" xfId="612"/>
    <cellStyle name="Note 24 3" xfId="613"/>
    <cellStyle name="Note 24 4" xfId="614"/>
    <cellStyle name="Note 25" xfId="615"/>
    <cellStyle name="Note 25 2" xfId="616"/>
    <cellStyle name="Note 25 3" xfId="617"/>
    <cellStyle name="Note 25 4" xfId="618"/>
    <cellStyle name="Note 26" xfId="619"/>
    <cellStyle name="Note 26 2" xfId="620"/>
    <cellStyle name="Note 26 3" xfId="621"/>
    <cellStyle name="Note 26 4" xfId="622"/>
    <cellStyle name="Note 27" xfId="623"/>
    <cellStyle name="Note 27 2" xfId="624"/>
    <cellStyle name="Note 27 3" xfId="625"/>
    <cellStyle name="Note 27 4" xfId="626"/>
    <cellStyle name="Note 28 2" xfId="627"/>
    <cellStyle name="Note 28 3" xfId="628"/>
    <cellStyle name="Note 28 4" xfId="629"/>
    <cellStyle name="Note 29 2" xfId="630"/>
    <cellStyle name="Note 29 3" xfId="631"/>
    <cellStyle name="Note 29 4" xfId="632"/>
    <cellStyle name="Note 3" xfId="633"/>
    <cellStyle name="Note 3 2" xfId="634"/>
    <cellStyle name="Note 3 3" xfId="635"/>
    <cellStyle name="Note 3 4" xfId="636"/>
    <cellStyle name="Note 30 2" xfId="637"/>
    <cellStyle name="Note 30 3" xfId="638"/>
    <cellStyle name="Note 30 4" xfId="639"/>
    <cellStyle name="Note 31 2" xfId="640"/>
    <cellStyle name="Note 31 3" xfId="641"/>
    <cellStyle name="Note 31 4" xfId="642"/>
    <cellStyle name="Note 32 2" xfId="643"/>
    <cellStyle name="Note 32 3" xfId="644"/>
    <cellStyle name="Note 32 4" xfId="645"/>
    <cellStyle name="Note 33 2" xfId="646"/>
    <cellStyle name="Note 33 3" xfId="647"/>
    <cellStyle name="Note 33 4" xfId="648"/>
    <cellStyle name="Note 34 2" xfId="649"/>
    <cellStyle name="Note 34 3" xfId="650"/>
    <cellStyle name="Note 34 4" xfId="651"/>
    <cellStyle name="Note 35 2" xfId="652"/>
    <cellStyle name="Note 35 3" xfId="653"/>
    <cellStyle name="Note 35 4" xfId="654"/>
    <cellStyle name="Note 36 2" xfId="655"/>
    <cellStyle name="Note 36 3" xfId="656"/>
    <cellStyle name="Note 36 4" xfId="657"/>
    <cellStyle name="Note 37 2" xfId="658"/>
    <cellStyle name="Note 37 3" xfId="659"/>
    <cellStyle name="Note 37 4" xfId="660"/>
    <cellStyle name="Note 38 2" xfId="661"/>
    <cellStyle name="Note 38 3" xfId="662"/>
    <cellStyle name="Note 38 4" xfId="663"/>
    <cellStyle name="Note 39 2" xfId="664"/>
    <cellStyle name="Note 39 3" xfId="665"/>
    <cellStyle name="Note 39 4" xfId="666"/>
    <cellStyle name="Note 4" xfId="667"/>
    <cellStyle name="Note 4 2" xfId="668"/>
    <cellStyle name="Note 4 3" xfId="669"/>
    <cellStyle name="Note 4 4" xfId="670"/>
    <cellStyle name="Note 40 2" xfId="671"/>
    <cellStyle name="Note 40 3" xfId="672"/>
    <cellStyle name="Note 40 4" xfId="673"/>
    <cellStyle name="Note 41 2" xfId="674"/>
    <cellStyle name="Note 41 3" xfId="675"/>
    <cellStyle name="Note 41 4" xfId="676"/>
    <cellStyle name="Note 42 2" xfId="677"/>
    <cellStyle name="Note 42 3" xfId="678"/>
    <cellStyle name="Note 42 4" xfId="679"/>
    <cellStyle name="Note 43 2" xfId="680"/>
    <cellStyle name="Note 43 3" xfId="681"/>
    <cellStyle name="Note 43 4" xfId="682"/>
    <cellStyle name="Note 44 2" xfId="683"/>
    <cellStyle name="Note 44 3" xfId="684"/>
    <cellStyle name="Note 44 4" xfId="685"/>
    <cellStyle name="Note 45 2" xfId="686"/>
    <cellStyle name="Note 45 3" xfId="687"/>
    <cellStyle name="Note 45 4" xfId="688"/>
    <cellStyle name="Note 46 2" xfId="689"/>
    <cellStyle name="Note 46 3" xfId="690"/>
    <cellStyle name="Note 46 4" xfId="691"/>
    <cellStyle name="Note 47 2" xfId="692"/>
    <cellStyle name="Note 47 3" xfId="693"/>
    <cellStyle name="Note 47 4" xfId="694"/>
    <cellStyle name="Note 48 2" xfId="695"/>
    <cellStyle name="Note 48 3" xfId="696"/>
    <cellStyle name="Note 48 4" xfId="697"/>
    <cellStyle name="Note 49 2" xfId="698"/>
    <cellStyle name="Note 49 3" xfId="699"/>
    <cellStyle name="Note 49 4" xfId="700"/>
    <cellStyle name="Note 5" xfId="701"/>
    <cellStyle name="Note 5 2" xfId="702"/>
    <cellStyle name="Note 5 3" xfId="703"/>
    <cellStyle name="Note 5 4" xfId="704"/>
    <cellStyle name="Note 50 2" xfId="705"/>
    <cellStyle name="Note 50 3" xfId="706"/>
    <cellStyle name="Note 50 4" xfId="707"/>
    <cellStyle name="Note 51 2" xfId="708"/>
    <cellStyle name="Note 51 3" xfId="709"/>
    <cellStyle name="Note 51 4" xfId="710"/>
    <cellStyle name="Note 52 2" xfId="711"/>
    <cellStyle name="Note 52 3" xfId="712"/>
    <cellStyle name="Note 52 4" xfId="713"/>
    <cellStyle name="Note 53 2" xfId="714"/>
    <cellStyle name="Note 53 3" xfId="715"/>
    <cellStyle name="Note 53 4" xfId="716"/>
    <cellStyle name="Note 54 2" xfId="717"/>
    <cellStyle name="Note 54 3" xfId="718"/>
    <cellStyle name="Note 54 4" xfId="719"/>
    <cellStyle name="Note 55 2" xfId="720"/>
    <cellStyle name="Note 55 3" xfId="721"/>
    <cellStyle name="Note 55 4" xfId="722"/>
    <cellStyle name="Note 56 2" xfId="723"/>
    <cellStyle name="Note 56 3" xfId="724"/>
    <cellStyle name="Note 56 4" xfId="725"/>
    <cellStyle name="Note 57 2" xfId="726"/>
    <cellStyle name="Note 57 3" xfId="727"/>
    <cellStyle name="Note 57 4" xfId="728"/>
    <cellStyle name="Note 58 2" xfId="729"/>
    <cellStyle name="Note 58 3" xfId="730"/>
    <cellStyle name="Note 58 4" xfId="731"/>
    <cellStyle name="Note 59 2" xfId="732"/>
    <cellStyle name="Note 59 3" xfId="733"/>
    <cellStyle name="Note 59 4" xfId="734"/>
    <cellStyle name="Note 6" xfId="735"/>
    <cellStyle name="Note 6 2" xfId="736"/>
    <cellStyle name="Note 6 3" xfId="737"/>
    <cellStyle name="Note 6 4" xfId="738"/>
    <cellStyle name="Note 60 2" xfId="739"/>
    <cellStyle name="Note 60 3" xfId="740"/>
    <cellStyle name="Note 60 4" xfId="741"/>
    <cellStyle name="Note 61 2" xfId="742"/>
    <cellStyle name="Note 61 3" xfId="743"/>
    <cellStyle name="Note 61 4" xfId="744"/>
    <cellStyle name="Note 62 2" xfId="745"/>
    <cellStyle name="Note 62 3" xfId="746"/>
    <cellStyle name="Note 62 4" xfId="747"/>
    <cellStyle name="Note 63 2" xfId="748"/>
    <cellStyle name="Note 63 3" xfId="749"/>
    <cellStyle name="Note 63 4" xfId="750"/>
    <cellStyle name="Note 64 2" xfId="751"/>
    <cellStyle name="Note 64 3" xfId="752"/>
    <cellStyle name="Note 64 4" xfId="753"/>
    <cellStyle name="Note 65 2" xfId="754"/>
    <cellStyle name="Note 65 3" xfId="755"/>
    <cellStyle name="Note 65 4" xfId="756"/>
    <cellStyle name="Note 66 2" xfId="757"/>
    <cellStyle name="Note 66 3" xfId="758"/>
    <cellStyle name="Note 66 4" xfId="759"/>
    <cellStyle name="Note 67 2" xfId="760"/>
    <cellStyle name="Note 67 3" xfId="761"/>
    <cellStyle name="Note 67 4" xfId="762"/>
    <cellStyle name="Note 68 2" xfId="763"/>
    <cellStyle name="Note 68 3" xfId="764"/>
    <cellStyle name="Note 68 4" xfId="765"/>
    <cellStyle name="Note 69 2" xfId="766"/>
    <cellStyle name="Note 69 3" xfId="767"/>
    <cellStyle name="Note 69 4" xfId="768"/>
    <cellStyle name="Note 7" xfId="769"/>
    <cellStyle name="Note 7 2" xfId="770"/>
    <cellStyle name="Note 7 3" xfId="771"/>
    <cellStyle name="Note 7 4" xfId="772"/>
    <cellStyle name="Note 70 2" xfId="773"/>
    <cellStyle name="Note 70 3" xfId="774"/>
    <cellStyle name="Note 70 4" xfId="775"/>
    <cellStyle name="Note 71 2" xfId="776"/>
    <cellStyle name="Note 71 3" xfId="777"/>
    <cellStyle name="Note 71 4" xfId="778"/>
    <cellStyle name="Note 72 2" xfId="779"/>
    <cellStyle name="Note 72 3" xfId="780"/>
    <cellStyle name="Note 72 4" xfId="781"/>
    <cellStyle name="Note 73 2" xfId="782"/>
    <cellStyle name="Note 73 3" xfId="783"/>
    <cellStyle name="Note 73 4" xfId="784"/>
    <cellStyle name="Note 74 2" xfId="785"/>
    <cellStyle name="Note 74 3" xfId="786"/>
    <cellStyle name="Note 74 4" xfId="787"/>
    <cellStyle name="Note 75 2" xfId="788"/>
    <cellStyle name="Note 75 3" xfId="789"/>
    <cellStyle name="Note 75 4" xfId="790"/>
    <cellStyle name="Note 76 2" xfId="791"/>
    <cellStyle name="Note 76 3" xfId="792"/>
    <cellStyle name="Note 76 4" xfId="793"/>
    <cellStyle name="Note 77 2" xfId="794"/>
    <cellStyle name="Note 77 3" xfId="795"/>
    <cellStyle name="Note 77 4" xfId="796"/>
    <cellStyle name="Note 78 2" xfId="797"/>
    <cellStyle name="Note 78 3" xfId="798"/>
    <cellStyle name="Note 78 4" xfId="799"/>
    <cellStyle name="Note 79 2" xfId="800"/>
    <cellStyle name="Note 79 3" xfId="801"/>
    <cellStyle name="Note 79 4" xfId="802"/>
    <cellStyle name="Note 8" xfId="803"/>
    <cellStyle name="Note 8 2" xfId="804"/>
    <cellStyle name="Note 8 3" xfId="805"/>
    <cellStyle name="Note 8 4" xfId="806"/>
    <cellStyle name="Note 80 2" xfId="807"/>
    <cellStyle name="Note 80 3" xfId="808"/>
    <cellStyle name="Note 80 4" xfId="809"/>
    <cellStyle name="Note 81 2" xfId="810"/>
    <cellStyle name="Note 81 3" xfId="811"/>
    <cellStyle name="Note 81 4" xfId="812"/>
    <cellStyle name="Note 82 2" xfId="813"/>
    <cellStyle name="Note 82 3" xfId="814"/>
    <cellStyle name="Note 82 4" xfId="815"/>
    <cellStyle name="Note 83 2" xfId="816"/>
    <cellStyle name="Note 83 3" xfId="817"/>
    <cellStyle name="Note 83 4" xfId="818"/>
    <cellStyle name="Note 84 2" xfId="819"/>
    <cellStyle name="Note 84 3" xfId="820"/>
    <cellStyle name="Note 84 4" xfId="821"/>
    <cellStyle name="Note 85 2" xfId="822"/>
    <cellStyle name="Note 85 3" xfId="823"/>
    <cellStyle name="Note 85 4" xfId="824"/>
    <cellStyle name="Note 86 2" xfId="825"/>
    <cellStyle name="Note 86 3" xfId="826"/>
    <cellStyle name="Note 86 4" xfId="827"/>
    <cellStyle name="Note 87 2" xfId="828"/>
    <cellStyle name="Note 87 3" xfId="829"/>
    <cellStyle name="Note 87 4" xfId="830"/>
    <cellStyle name="Note 88 2" xfId="831"/>
    <cellStyle name="Note 88 3" xfId="832"/>
    <cellStyle name="Note 88 4" xfId="833"/>
    <cellStyle name="Note 89 2" xfId="834"/>
    <cellStyle name="Note 89 3" xfId="835"/>
    <cellStyle name="Note 89 4" xfId="836"/>
    <cellStyle name="Note 9" xfId="837"/>
    <cellStyle name="Note 9 2" xfId="838"/>
    <cellStyle name="Note 9 3" xfId="839"/>
    <cellStyle name="Note 9 4" xfId="840"/>
    <cellStyle name="Note 90 2" xfId="841"/>
    <cellStyle name="Note 90 3" xfId="842"/>
    <cellStyle name="Note 90 4" xfId="843"/>
    <cellStyle name="Note 91 2" xfId="844"/>
    <cellStyle name="Note 91 3" xfId="845"/>
    <cellStyle name="Note 91 4" xfId="846"/>
    <cellStyle name="Note 92 2" xfId="847"/>
    <cellStyle name="Note 92 3" xfId="848"/>
    <cellStyle name="Note 92 4" xfId="849"/>
    <cellStyle name="Note 93 2" xfId="850"/>
    <cellStyle name="Note 93 3" xfId="851"/>
    <cellStyle name="Note 93 4" xfId="852"/>
    <cellStyle name="Note 94 2" xfId="853"/>
    <cellStyle name="Note 94 3" xfId="854"/>
    <cellStyle name="Note 94 4" xfId="855"/>
    <cellStyle name="Note 95 2" xfId="856"/>
    <cellStyle name="Note 95 3" xfId="857"/>
    <cellStyle name="Note 95 4" xfId="858"/>
    <cellStyle name="Note 96 2" xfId="859"/>
    <cellStyle name="Note 96 3" xfId="860"/>
    <cellStyle name="Note 96 4" xfId="861"/>
    <cellStyle name="Note 97 2" xfId="862"/>
    <cellStyle name="Note 97 3" xfId="863"/>
    <cellStyle name="Note 97 4" xfId="864"/>
    <cellStyle name="Note 98 2" xfId="865"/>
    <cellStyle name="Note 98 3" xfId="866"/>
    <cellStyle name="Note 98 4" xfId="867"/>
    <cellStyle name="Note 99 2" xfId="868"/>
    <cellStyle name="Note 99 3" xfId="869"/>
    <cellStyle name="Note 99 4" xfId="870"/>
    <cellStyle name="Output 2" xfId="926"/>
    <cellStyle name="Output Amounts" xfId="871"/>
    <cellStyle name="Output Column Headings" xfId="872"/>
    <cellStyle name="Output Line Items" xfId="873"/>
    <cellStyle name="Output Report Heading" xfId="874"/>
    <cellStyle name="Output Report Title" xfId="875"/>
    <cellStyle name="Percent 2" xfId="876"/>
    <cellStyle name="Percent 2 2" xfId="1015"/>
    <cellStyle name="s" xfId="877"/>
    <cellStyle name="SAPBEXaggData" xfId="878"/>
    <cellStyle name="SAPBEXHLevel3" xfId="879"/>
    <cellStyle name="Title 2" xfId="927"/>
    <cellStyle name="Total 2" xfId="928"/>
    <cellStyle name="Virgül [0]_2000GÖSTFAIZ.xls Grafik 1" xfId="881"/>
    <cellStyle name="Virgül 2" xfId="932"/>
    <cellStyle name="Virgül 2 2" xfId="976"/>
    <cellStyle name="Virgül 3" xfId="981"/>
    <cellStyle name="Virgül 4" xfId="984"/>
    <cellStyle name="Virgül 5" xfId="986"/>
    <cellStyle name="Warning Text 2" xfId="929"/>
    <cellStyle name="Yüzde 2" xfId="98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0\Belgelerim\410040\Emel\30072004-K&#305;br&#305;s-Konsolide%20Tablolar-Merkez%20Bankas&#3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cilman\LOCALS~1\Temp\DOCUME~1\ACANBA~1\LOCALS~1\Temp\Ekler-9%20oca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zan"/>
      <sheetName val="veri tabanı"/>
      <sheetName val="ORTALAMALAR"/>
      <sheetName val="EK 1 REVİZE BÜTÇE"/>
      <sheetName val="EK 2 REVİZE GELİR GİDER"/>
      <sheetName val="Aktif Pasif"/>
      <sheetName val="150-Gelir Gider Format $"/>
      <sheetName val="USD BLNÇO"/>
      <sheetName val="DİSPONİBİLİTE"/>
      <sheetName val="MEVDUATLAR"/>
      <sheetName val="MEVDUATLAR (2)"/>
      <sheetName val="KREDİ VE AVANSLAR"/>
      <sheetName val="tl mev.munzam"/>
      <sheetName val="tl-yp mun.eki"/>
      <sheetName val="yp mev.munzam"/>
      <sheetName val="MEVKRD"/>
      <sheetName val="bilanço (2)"/>
      <sheetName val="KARZARAR"/>
      <sheetName val="30 06 gelir giderin toplama"/>
      <sheetName val="VAZIYET"/>
      <sheetName val="VAZIYET ($)"/>
      <sheetName val="K-Z_MIS"/>
      <sheetName val="FAİZ DIŞI GEL-GİD "/>
      <sheetName val="MEVDUAT"/>
      <sheetName val="MENKUL"/>
      <sheetName val="KREDİ"/>
      <sheetName val="GNK"/>
      <sheetName val="TAK. KRED."/>
      <sheetName val="MİR"/>
      <sheetName val="GNK (yeni)"/>
      <sheetName val="HEDEF-FİİLİ"/>
      <sheetName val="Rasyo (2)"/>
      <sheetName val="Yeni Rasyo"/>
      <sheetName val="bilanço"/>
      <sheetName val="bilanço_dikey"/>
      <sheetName val="kar_zarar (mis-li)"/>
      <sheetName val="kar_zarar_dikey"/>
      <sheetName val="Analiz"/>
      <sheetName val="veri"/>
      <sheetName val="veri (2)"/>
      <sheetName val="Bilanço( günlük)"/>
      <sheetName val="Kar-Zarar(günlük)"/>
      <sheetName val="Konsolide_Bilanco_1"/>
      <sheetName val="Konsolide_Kar_Zarar_2"/>
      <sheetName val="Kons._Faiz_Dısı_GelirGider_3"/>
      <sheetName val="Kons._Kredi_GNK_4"/>
      <sheetName val="Kons._Kredi_GNK_4 (2)"/>
      <sheetName val="TOA_Kons_5"/>
      <sheetName val="Oranlar_6"/>
      <sheetName val="AYLIK_aktpas_7"/>
      <sheetName val="AYLIK_GRAFİK_8"/>
      <sheetName val="KÜMÜLATİF_aktpas_9(KOM)"/>
      <sheetName val="KÜMÜLE_GRAFİK_10"/>
      <sheetName val="KÜMÜLATİF_aktpas_9 (2)"/>
      <sheetName val="KÜMÜLE_GRAFİK_10 (2)"/>
      <sheetName val="Arif"/>
      <sheetName val="aktif buy_13"/>
      <sheetName val="k-z_14"/>
      <sheetName val="vdsiz tl mevduat_15"/>
      <sheetName val="vdli tl mevduat_16"/>
      <sheetName val="vdsiz yp mevduat_17"/>
      <sheetName val="vdli yp mevduat_18"/>
      <sheetName val="Tarımsal Krediler_19"/>
      <sheetName val="ticari krediler_20"/>
      <sheetName val="Bireysel_21"/>
      <sheetName val="TOA_22"/>
      <sheetName val="USD BLNÇO (2)"/>
    </sheetNames>
    <sheetDataSet>
      <sheetData sheetId="0"/>
      <sheetData sheetId="1" refreshError="1">
        <row r="91">
          <cell r="X9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100"/>
      <sheetName val="FR100"/>
      <sheetName val="HS100"/>
      <sheetName val="IS100"/>
      <sheetName val="KA100"/>
      <sheetName val="KR100"/>
      <sheetName val="KR101"/>
      <sheetName val="KR102"/>
      <sheetName val="KR200"/>
      <sheetName val="KZ100 "/>
      <sheetName val="LR100"/>
      <sheetName val="MB100"/>
      <sheetName val="MD100"/>
      <sheetName val="MD101"/>
      <sheetName val="MS100"/>
      <sheetName val="MS101"/>
      <sheetName val="UL100"/>
      <sheetName val="UL101"/>
    </sheetNames>
    <sheetDataSet>
      <sheetData sheetId="0"/>
      <sheetData sheetId="1" refreshError="1">
        <row r="17">
          <cell r="B17" t="str">
            <v>FAİZE DUYARLI  AKTİFLER</v>
          </cell>
        </row>
        <row r="18">
          <cell r="B18" t="str">
            <v xml:space="preserve">  1- Menkul Değerler Cüzdanı(2+3)</v>
          </cell>
        </row>
        <row r="19">
          <cell r="B19" t="str">
            <v xml:space="preserve">  2- a) Sabit Faizli</v>
          </cell>
        </row>
        <row r="20">
          <cell r="B20" t="str">
            <v xml:space="preserve">  3- b) Değişken Faizli </v>
          </cell>
        </row>
        <row r="21">
          <cell r="B21" t="str">
            <v xml:space="preserve">  4- Bankalararası Para Piy.İşl.Alacaklar</v>
          </cell>
        </row>
        <row r="22">
          <cell r="B22" t="str">
            <v xml:space="preserve">  5- Bankalardan Alacaklar (6+7)</v>
          </cell>
        </row>
        <row r="23">
          <cell r="B23" t="str">
            <v xml:space="preserve">  6- a) Sabit Faizli</v>
          </cell>
        </row>
        <row r="24">
          <cell r="B24" t="str">
            <v xml:space="preserve">  7- b) Değişken Faizli </v>
          </cell>
        </row>
        <row r="25">
          <cell r="B25" t="str">
            <v xml:space="preserve">  8- Krediler (9+10)</v>
          </cell>
        </row>
        <row r="26">
          <cell r="B26" t="str">
            <v xml:space="preserve">  9- a) Sabit Faizli</v>
          </cell>
        </row>
        <row r="27">
          <cell r="B27" t="str">
            <v xml:space="preserve"> 10- b) Değişken Faizli </v>
          </cell>
        </row>
        <row r="28">
          <cell r="B28" t="str">
            <v xml:space="preserve"> 11- Finansal Kiralama Alacakları</v>
          </cell>
        </row>
        <row r="29">
          <cell r="B29" t="str">
            <v xml:space="preserve"> 12- Ters Repo Alacakları</v>
          </cell>
        </row>
        <row r="30">
          <cell r="B30" t="str">
            <v xml:space="preserve"> 13-Diğer Alacaklar (14+15)</v>
          </cell>
        </row>
        <row r="31">
          <cell r="B31" t="str">
            <v xml:space="preserve"> 14- a)Sabit Faizli</v>
          </cell>
        </row>
        <row r="32">
          <cell r="B32" t="str">
            <v xml:space="preserve"> 15- b)Değişken Faizli</v>
          </cell>
        </row>
        <row r="33">
          <cell r="B33" t="str">
            <v xml:space="preserve"> 16- T O P L A M (1+4+5+8+11+12+13)</v>
          </cell>
        </row>
        <row r="35">
          <cell r="B35" t="str">
            <v>FAİZE DUYARLI PASİFLER</v>
          </cell>
        </row>
        <row r="36">
          <cell r="B36" t="str">
            <v xml:space="preserve"> 17- Mevduatlar(18+19)</v>
          </cell>
        </row>
        <row r="37">
          <cell r="B37" t="str">
            <v xml:space="preserve"> 18- a) Sabit Faizli</v>
          </cell>
        </row>
        <row r="38">
          <cell r="B38" t="str">
            <v xml:space="preserve"> 19- b) Değişken Faizli </v>
          </cell>
        </row>
        <row r="39">
          <cell r="B39" t="str">
            <v xml:space="preserve"> 20- Merkez Bankasına Borçlar</v>
          </cell>
        </row>
        <row r="40">
          <cell r="B40" t="str">
            <v xml:space="preserve"> 21- Bankalararası Para Piy. İşl. Borçlar</v>
          </cell>
        </row>
        <row r="41">
          <cell r="B41" t="str">
            <v xml:space="preserve"> 22- Bankalara Borçlar(23+24)</v>
          </cell>
        </row>
        <row r="42">
          <cell r="B42" t="str">
            <v xml:space="preserve"> 23- a) Sabit Faizli</v>
          </cell>
        </row>
        <row r="43">
          <cell r="B43" t="str">
            <v xml:space="preserve"> 24- b) Değişken Faizli</v>
          </cell>
        </row>
        <row r="44">
          <cell r="B44" t="str">
            <v xml:space="preserve"> 25- Repo İşlemlerinden Sağlanan Fonlar</v>
          </cell>
        </row>
        <row r="45">
          <cell r="B45" t="str">
            <v xml:space="preserve"> 26- Fonlar </v>
          </cell>
        </row>
        <row r="46">
          <cell r="B46" t="str">
            <v xml:space="preserve"> 27- Çıkarılmış Menkul Kıymetler(28+29)</v>
          </cell>
        </row>
        <row r="47">
          <cell r="B47" t="str">
            <v xml:space="preserve"> 28- a) Sabit Faizli</v>
          </cell>
        </row>
        <row r="48">
          <cell r="B48" t="str">
            <v xml:space="preserve"> 29- b) Değişken Faizli </v>
          </cell>
        </row>
        <row r="49">
          <cell r="B49" t="str">
            <v xml:space="preserve"> 30- Finansal Kiralama Borçları</v>
          </cell>
        </row>
        <row r="50">
          <cell r="B50" t="str">
            <v xml:space="preserve"> 31- Diğer Borçlar(32+33)</v>
          </cell>
        </row>
        <row r="51">
          <cell r="B51" t="str">
            <v xml:space="preserve"> 32- a) Sabit Faizli</v>
          </cell>
        </row>
        <row r="52">
          <cell r="B52" t="str">
            <v xml:space="preserve"> 33- b) Değişken Faizli </v>
          </cell>
        </row>
        <row r="53">
          <cell r="B53" t="str">
            <v xml:space="preserve"> 34- TOPLAM(17+20+21+22+25+26+27+30+31)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5" tint="0.39997558519241921"/>
    <pageSetUpPr fitToPage="1"/>
  </sheetPr>
  <dimension ref="A1:N92"/>
  <sheetViews>
    <sheetView showGridLines="0" topLeftCell="B1" zoomScaleNormal="100" workbookViewId="0">
      <selection activeCell="H16" sqref="H16"/>
    </sheetView>
  </sheetViews>
  <sheetFormatPr defaultRowHeight="12.75"/>
  <cols>
    <col min="1" max="1" width="3.7109375" customWidth="1"/>
    <col min="2" max="2" width="5.7109375" customWidth="1"/>
    <col min="3" max="3" width="6.85546875" customWidth="1"/>
    <col min="4" max="4" width="11" customWidth="1"/>
    <col min="5" max="5" width="15.28515625" customWidth="1"/>
    <col min="6" max="6" width="33.140625" customWidth="1"/>
    <col min="7" max="7" width="7.7109375" customWidth="1"/>
    <col min="8" max="8" width="15.5703125" bestFit="1" customWidth="1"/>
    <col min="9" max="9" width="15.85546875" customWidth="1"/>
    <col min="10" max="10" width="16.42578125" customWidth="1"/>
    <col min="11" max="11" width="17.28515625" customWidth="1"/>
    <col min="12" max="12" width="20.7109375" customWidth="1"/>
    <col min="13" max="13" width="16.5703125" customWidth="1"/>
    <col min="14" max="14" width="1.85546875" style="159" customWidth="1"/>
    <col min="15" max="15" width="8.85546875" customWidth="1"/>
  </cols>
  <sheetData>
    <row r="1" spans="1:14" ht="16.5" thickBot="1">
      <c r="A1" s="1"/>
      <c r="B1" s="1"/>
      <c r="C1" s="1"/>
      <c r="D1" s="1"/>
      <c r="E1" s="1"/>
      <c r="F1" s="1"/>
      <c r="G1" s="12"/>
      <c r="H1" s="1"/>
      <c r="I1" s="1"/>
      <c r="J1" s="1"/>
      <c r="K1" s="1"/>
      <c r="L1" s="1"/>
      <c r="N1" s="180"/>
    </row>
    <row r="2" spans="1:14" ht="16.5" thickTop="1">
      <c r="A2" s="2"/>
      <c r="B2" s="310"/>
      <c r="C2" s="311"/>
      <c r="D2" s="311"/>
      <c r="E2" s="311"/>
      <c r="F2" s="311"/>
      <c r="G2" s="312"/>
      <c r="H2" s="311"/>
      <c r="I2" s="311"/>
      <c r="J2" s="311"/>
      <c r="K2" s="311"/>
      <c r="L2" s="311"/>
      <c r="M2" s="311"/>
      <c r="N2" s="313"/>
    </row>
    <row r="3" spans="1:14" ht="7.5" customHeight="1">
      <c r="A3" s="2"/>
      <c r="B3" s="161"/>
      <c r="C3" s="162"/>
      <c r="D3" s="162"/>
      <c r="E3" s="162"/>
      <c r="F3" s="162"/>
      <c r="G3" s="173"/>
      <c r="H3" s="2"/>
      <c r="I3" s="2"/>
      <c r="J3" s="2"/>
      <c r="K3" s="2"/>
      <c r="L3" s="2"/>
      <c r="M3" s="2"/>
      <c r="N3" s="174"/>
    </row>
    <row r="4" spans="1:14" ht="18.75" customHeight="1">
      <c r="A4" s="2"/>
      <c r="B4" s="321" t="s">
        <v>232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3"/>
    </row>
    <row r="5" spans="1:14" ht="18" customHeight="1">
      <c r="A5" s="2"/>
      <c r="B5" s="321" t="s">
        <v>227</v>
      </c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3"/>
    </row>
    <row r="6" spans="1:14" ht="9" customHeight="1">
      <c r="A6" s="2"/>
      <c r="B6" s="161"/>
      <c r="C6" s="162"/>
      <c r="D6" s="175"/>
      <c r="E6" s="162"/>
      <c r="F6" s="176"/>
      <c r="G6" s="177"/>
      <c r="H6" s="210"/>
      <c r="I6" s="2"/>
      <c r="J6" s="2"/>
      <c r="K6" s="2"/>
      <c r="L6" s="2"/>
      <c r="M6" s="2"/>
      <c r="N6" s="174"/>
    </row>
    <row r="7" spans="1:14" ht="15.75" customHeight="1">
      <c r="A7" s="2"/>
      <c r="B7" s="161"/>
      <c r="C7" s="162"/>
      <c r="D7" s="162"/>
      <c r="E7" s="162"/>
      <c r="F7" s="162"/>
      <c r="G7" s="173"/>
      <c r="H7" s="324" t="s">
        <v>0</v>
      </c>
      <c r="I7" s="324"/>
      <c r="J7" s="324"/>
      <c r="K7" s="192"/>
      <c r="L7" s="3" t="s">
        <v>1</v>
      </c>
      <c r="M7" s="1"/>
      <c r="N7" s="174"/>
    </row>
    <row r="8" spans="1:14" ht="24" customHeight="1" thickBot="1">
      <c r="A8" s="2"/>
      <c r="B8" s="161"/>
      <c r="C8" s="178" t="s">
        <v>2</v>
      </c>
      <c r="D8" s="179"/>
      <c r="E8" s="162"/>
      <c r="F8" s="162"/>
      <c r="G8" s="173"/>
      <c r="H8" s="325" t="s">
        <v>267</v>
      </c>
      <c r="I8" s="325"/>
      <c r="J8" s="325"/>
      <c r="K8" s="325" t="s">
        <v>253</v>
      </c>
      <c r="L8" s="325"/>
      <c r="M8" s="325"/>
      <c r="N8" s="174"/>
    </row>
    <row r="9" spans="1:14" ht="17.25" thickTop="1" thickBot="1">
      <c r="A9" s="2"/>
      <c r="B9" s="21"/>
      <c r="C9" s="22"/>
      <c r="D9" s="22"/>
      <c r="E9" s="22"/>
      <c r="F9" s="22"/>
      <c r="G9" s="27" t="s">
        <v>162</v>
      </c>
      <c r="H9" s="307" t="s">
        <v>153</v>
      </c>
      <c r="I9" s="24" t="s">
        <v>154</v>
      </c>
      <c r="J9" s="25" t="s">
        <v>98</v>
      </c>
      <c r="K9" s="26" t="s">
        <v>153</v>
      </c>
      <c r="L9" s="24" t="s">
        <v>154</v>
      </c>
      <c r="M9" s="25" t="s">
        <v>98</v>
      </c>
      <c r="N9" s="174"/>
    </row>
    <row r="10" spans="1:14" ht="16.5" thickBot="1">
      <c r="A10" s="2"/>
      <c r="B10" s="4" t="s">
        <v>3</v>
      </c>
      <c r="C10" s="2" t="s">
        <v>4</v>
      </c>
      <c r="D10" s="2"/>
      <c r="E10" s="2"/>
      <c r="F10" s="2"/>
      <c r="G10" s="16"/>
      <c r="H10" s="38">
        <v>153776188</v>
      </c>
      <c r="I10" s="37">
        <v>212082130</v>
      </c>
      <c r="J10" s="47">
        <v>365858318</v>
      </c>
      <c r="K10" s="38">
        <v>64662487.960000001</v>
      </c>
      <c r="L10" s="37">
        <v>126254868.34</v>
      </c>
      <c r="M10" s="47">
        <v>190917356.30000001</v>
      </c>
      <c r="N10" s="174"/>
    </row>
    <row r="11" spans="1:14" ht="15.75">
      <c r="A11" s="2"/>
      <c r="B11" s="4"/>
      <c r="C11" s="3" t="s">
        <v>5</v>
      </c>
      <c r="D11" s="2" t="s">
        <v>6</v>
      </c>
      <c r="E11" s="2"/>
      <c r="F11" s="48"/>
      <c r="G11" s="17"/>
      <c r="H11" s="133">
        <v>153776188</v>
      </c>
      <c r="I11" s="136"/>
      <c r="J11" s="132">
        <v>153776188</v>
      </c>
      <c r="K11" s="133">
        <v>64662487.960000001</v>
      </c>
      <c r="L11" s="136"/>
      <c r="M11" s="193">
        <v>64662487.960000001</v>
      </c>
      <c r="N11" s="174"/>
    </row>
    <row r="12" spans="1:14" ht="15.75">
      <c r="A12" s="2"/>
      <c r="B12" s="4"/>
      <c r="C12" s="3" t="s">
        <v>7</v>
      </c>
      <c r="D12" s="2" t="s">
        <v>8</v>
      </c>
      <c r="E12" s="2"/>
      <c r="F12" s="2"/>
      <c r="G12" s="17"/>
      <c r="H12" s="308"/>
      <c r="I12" s="136">
        <v>212082130</v>
      </c>
      <c r="J12" s="137">
        <v>212082130</v>
      </c>
      <c r="K12" s="133"/>
      <c r="L12" s="136">
        <v>126254868.34</v>
      </c>
      <c r="M12" s="194">
        <v>126254868.34</v>
      </c>
      <c r="N12" s="174"/>
    </row>
    <row r="13" spans="1:14" ht="15.75">
      <c r="A13" s="2"/>
      <c r="B13" s="4"/>
      <c r="C13" s="3" t="s">
        <v>9</v>
      </c>
      <c r="D13" s="2" t="s">
        <v>10</v>
      </c>
      <c r="E13" s="2"/>
      <c r="F13" s="2"/>
      <c r="G13" s="17"/>
      <c r="H13" s="52"/>
      <c r="I13" s="53"/>
      <c r="J13" s="54"/>
      <c r="K13" s="52"/>
      <c r="L13" s="53"/>
      <c r="M13" s="194"/>
      <c r="N13" s="174"/>
    </row>
    <row r="14" spans="1:14" ht="16.5" thickBot="1">
      <c r="A14" s="2"/>
      <c r="B14" s="4" t="s">
        <v>11</v>
      </c>
      <c r="C14" s="6" t="s">
        <v>12</v>
      </c>
      <c r="D14" s="2"/>
      <c r="E14" s="2"/>
      <c r="F14" s="2"/>
      <c r="G14" s="16" t="s">
        <v>181</v>
      </c>
      <c r="H14" s="39">
        <v>852465524</v>
      </c>
      <c r="I14" s="37">
        <v>2782026760</v>
      </c>
      <c r="J14" s="47">
        <v>3634492284</v>
      </c>
      <c r="K14" s="39">
        <v>607218970.44000006</v>
      </c>
      <c r="L14" s="37">
        <v>2011290326.5900002</v>
      </c>
      <c r="M14" s="47">
        <v>2618509297.0299997</v>
      </c>
      <c r="N14" s="174"/>
    </row>
    <row r="15" spans="1:14" ht="15.75">
      <c r="A15" s="2"/>
      <c r="B15" s="4"/>
      <c r="C15" s="3" t="s">
        <v>5</v>
      </c>
      <c r="D15" s="6" t="s">
        <v>189</v>
      </c>
      <c r="E15" s="2"/>
      <c r="F15" s="2"/>
      <c r="G15" s="17"/>
      <c r="H15" s="52">
        <v>510135324</v>
      </c>
      <c r="I15" s="53">
        <v>2271270409</v>
      </c>
      <c r="J15" s="49">
        <v>2781405733</v>
      </c>
      <c r="K15" s="52">
        <v>371213519.56999999</v>
      </c>
      <c r="L15" s="53">
        <v>1766946058.99</v>
      </c>
      <c r="M15" s="49">
        <v>2138159578.5599999</v>
      </c>
      <c r="N15" s="174"/>
    </row>
    <row r="16" spans="1:14" ht="15.75">
      <c r="A16" s="2"/>
      <c r="B16" s="4"/>
      <c r="C16" s="3" t="s">
        <v>7</v>
      </c>
      <c r="D16" s="2" t="s">
        <v>13</v>
      </c>
      <c r="E16" s="2"/>
      <c r="F16" s="2"/>
      <c r="G16" s="17"/>
      <c r="H16" s="55">
        <v>342330200</v>
      </c>
      <c r="I16" s="53">
        <v>510756351</v>
      </c>
      <c r="J16" s="54">
        <v>853086551</v>
      </c>
      <c r="K16" s="55">
        <v>236005450.87</v>
      </c>
      <c r="L16" s="53">
        <v>244344267.60000002</v>
      </c>
      <c r="M16" s="54">
        <v>480349718.47000003</v>
      </c>
      <c r="N16" s="174"/>
    </row>
    <row r="17" spans="1:14" ht="15.75">
      <c r="A17" s="2"/>
      <c r="B17" s="4"/>
      <c r="C17" s="6"/>
      <c r="D17" s="2" t="s">
        <v>14</v>
      </c>
      <c r="E17" s="2"/>
      <c r="F17" s="2"/>
      <c r="G17" s="18"/>
      <c r="H17" s="58">
        <v>790816</v>
      </c>
      <c r="I17" s="57">
        <v>11903820</v>
      </c>
      <c r="J17" s="195">
        <v>12694636</v>
      </c>
      <c r="K17" s="56">
        <v>168555.96</v>
      </c>
      <c r="L17" s="57">
        <v>7761474.8300000001</v>
      </c>
      <c r="M17" s="195">
        <v>7930030.79</v>
      </c>
      <c r="N17" s="174"/>
    </row>
    <row r="18" spans="1:14" ht="15.75">
      <c r="A18" s="2"/>
      <c r="B18" s="4"/>
      <c r="C18" s="6"/>
      <c r="D18" s="2" t="s">
        <v>190</v>
      </c>
      <c r="E18" s="2"/>
      <c r="F18" s="2"/>
      <c r="G18" s="18"/>
      <c r="H18" s="58">
        <v>341539384</v>
      </c>
      <c r="I18" s="57">
        <v>498852531</v>
      </c>
      <c r="J18" s="59">
        <v>840391915</v>
      </c>
      <c r="K18" s="58">
        <v>235836894.91</v>
      </c>
      <c r="L18" s="57">
        <v>236582792.77000001</v>
      </c>
      <c r="M18" s="59">
        <v>472419687.68000001</v>
      </c>
      <c r="N18" s="174"/>
    </row>
    <row r="19" spans="1:14" ht="15.75">
      <c r="A19" s="2"/>
      <c r="B19" s="4"/>
      <c r="C19" s="6"/>
      <c r="D19" s="2" t="s">
        <v>215</v>
      </c>
      <c r="E19" s="2"/>
      <c r="F19" s="2"/>
      <c r="G19" s="23"/>
      <c r="H19" s="60"/>
      <c r="I19" s="61"/>
      <c r="J19" s="59"/>
      <c r="K19" s="60"/>
      <c r="L19" s="61"/>
      <c r="M19" s="59"/>
      <c r="N19" s="174"/>
    </row>
    <row r="20" spans="1:14" ht="16.5" thickBot="1">
      <c r="A20" s="2"/>
      <c r="B20" s="4" t="s">
        <v>15</v>
      </c>
      <c r="C20" s="6" t="s">
        <v>191</v>
      </c>
      <c r="D20" s="2"/>
      <c r="E20" s="2"/>
      <c r="F20" s="2"/>
      <c r="G20" s="16" t="s">
        <v>183</v>
      </c>
      <c r="H20" s="40">
        <v>463336086</v>
      </c>
      <c r="I20" s="37">
        <v>1963302757</v>
      </c>
      <c r="J20" s="47">
        <v>2426638843</v>
      </c>
      <c r="K20" s="40">
        <v>301619418.66000003</v>
      </c>
      <c r="L20" s="37">
        <v>2177850681.4699998</v>
      </c>
      <c r="M20" s="47">
        <v>2479470100.1299996</v>
      </c>
      <c r="N20" s="174"/>
    </row>
    <row r="21" spans="1:14" ht="15.75">
      <c r="A21" s="2"/>
      <c r="B21" s="4"/>
      <c r="C21" s="3" t="s">
        <v>5</v>
      </c>
      <c r="D21" s="2" t="s">
        <v>18</v>
      </c>
      <c r="E21" s="2"/>
      <c r="F21" s="2"/>
      <c r="G21" s="17"/>
      <c r="H21" s="134">
        <v>107417200</v>
      </c>
      <c r="I21" s="138">
        <v>225480500</v>
      </c>
      <c r="J21" s="132">
        <v>332897700</v>
      </c>
      <c r="K21" s="62"/>
      <c r="L21" s="53"/>
      <c r="M21" s="49"/>
      <c r="N21" s="174"/>
    </row>
    <row r="22" spans="1:14" ht="15.75">
      <c r="A22" s="2"/>
      <c r="B22" s="4"/>
      <c r="C22" s="3" t="s">
        <v>7</v>
      </c>
      <c r="D22" s="2" t="s">
        <v>19</v>
      </c>
      <c r="E22" s="2"/>
      <c r="F22" s="2"/>
      <c r="G22" s="17"/>
      <c r="H22" s="46"/>
      <c r="I22" s="44"/>
      <c r="J22" s="49"/>
      <c r="K22" s="46"/>
      <c r="L22" s="44"/>
      <c r="M22" s="49"/>
      <c r="N22" s="174"/>
    </row>
    <row r="23" spans="1:14" ht="15.75">
      <c r="A23" s="2"/>
      <c r="B23" s="4"/>
      <c r="C23" s="3" t="s">
        <v>9</v>
      </c>
      <c r="D23" s="2" t="s">
        <v>20</v>
      </c>
      <c r="E23" s="2"/>
      <c r="F23" s="2"/>
      <c r="G23" s="17"/>
      <c r="H23" s="46"/>
      <c r="I23" s="44"/>
      <c r="J23" s="49"/>
      <c r="K23" s="46"/>
      <c r="L23" s="44"/>
      <c r="M23" s="49"/>
      <c r="N23" s="174"/>
    </row>
    <row r="24" spans="1:14" ht="15.75">
      <c r="A24" s="2"/>
      <c r="B24" s="4"/>
      <c r="C24" s="3" t="s">
        <v>21</v>
      </c>
      <c r="D24" s="5" t="s">
        <v>22</v>
      </c>
      <c r="E24" s="2"/>
      <c r="F24" s="2"/>
      <c r="G24" s="17"/>
      <c r="H24" s="134">
        <v>355918886</v>
      </c>
      <c r="I24" s="138">
        <v>1737822257</v>
      </c>
      <c r="J24" s="132">
        <v>2093741143</v>
      </c>
      <c r="K24" s="134">
        <v>301619418.66000003</v>
      </c>
      <c r="L24" s="140">
        <v>2177850681.4699998</v>
      </c>
      <c r="M24" s="132">
        <v>2479470100.1299996</v>
      </c>
      <c r="N24" s="174"/>
    </row>
    <row r="25" spans="1:14" ht="16.5" thickBot="1">
      <c r="A25" s="2"/>
      <c r="B25" s="4" t="s">
        <v>16</v>
      </c>
      <c r="C25" s="5" t="s">
        <v>192</v>
      </c>
      <c r="D25" s="2"/>
      <c r="E25" s="2"/>
      <c r="F25" s="48"/>
      <c r="G25" s="16" t="s">
        <v>185</v>
      </c>
      <c r="H25" s="40">
        <v>2184121362</v>
      </c>
      <c r="I25" s="37">
        <v>8494207017</v>
      </c>
      <c r="J25" s="47">
        <v>10678328379</v>
      </c>
      <c r="K25" s="40">
        <v>1208775961.6400001</v>
      </c>
      <c r="L25" s="37">
        <v>6146308714.7000008</v>
      </c>
      <c r="M25" s="47">
        <v>7355084676.3400002</v>
      </c>
      <c r="N25" s="174"/>
    </row>
    <row r="26" spans="1:14" ht="15.75">
      <c r="A26" s="2"/>
      <c r="B26" s="4"/>
      <c r="C26" s="3" t="s">
        <v>5</v>
      </c>
      <c r="D26" s="2" t="s">
        <v>24</v>
      </c>
      <c r="E26" s="2"/>
      <c r="F26" s="2"/>
      <c r="G26" s="17"/>
      <c r="H26" s="134">
        <v>1042061517</v>
      </c>
      <c r="I26" s="135">
        <v>2040384482</v>
      </c>
      <c r="J26" s="132">
        <v>3082445999</v>
      </c>
      <c r="K26" s="134">
        <v>450924050.06</v>
      </c>
      <c r="L26" s="135">
        <v>1664792692.1400001</v>
      </c>
      <c r="M26" s="132">
        <v>2115716742.2</v>
      </c>
      <c r="N26" s="174"/>
    </row>
    <row r="27" spans="1:14" ht="15.75">
      <c r="A27" s="2"/>
      <c r="B27" s="4"/>
      <c r="C27" s="3" t="s">
        <v>7</v>
      </c>
      <c r="D27" s="2" t="s">
        <v>25</v>
      </c>
      <c r="E27" s="2"/>
      <c r="F27" s="2"/>
      <c r="G27" s="17"/>
      <c r="H27" s="134">
        <v>1142059845</v>
      </c>
      <c r="I27" s="136">
        <v>6453822535</v>
      </c>
      <c r="J27" s="137">
        <v>7595882380</v>
      </c>
      <c r="K27" s="134">
        <v>757851911.58000004</v>
      </c>
      <c r="L27" s="136">
        <v>4481516022.5600004</v>
      </c>
      <c r="M27" s="137">
        <v>5239367934.1400003</v>
      </c>
      <c r="N27" s="174"/>
    </row>
    <row r="28" spans="1:14" ht="16.5" thickBot="1">
      <c r="A28" s="2"/>
      <c r="B28" s="4" t="s">
        <v>17</v>
      </c>
      <c r="C28" s="5" t="s">
        <v>194</v>
      </c>
      <c r="D28" s="2"/>
      <c r="E28" s="2"/>
      <c r="F28" s="2"/>
      <c r="G28" s="16" t="s">
        <v>187</v>
      </c>
      <c r="H28" s="40">
        <v>110528415</v>
      </c>
      <c r="I28" s="37"/>
      <c r="J28" s="47">
        <v>110528415</v>
      </c>
      <c r="K28" s="40">
        <v>99275159.340000004</v>
      </c>
      <c r="L28" s="37"/>
      <c r="M28" s="47">
        <v>99275159.340000004</v>
      </c>
      <c r="N28" s="174"/>
    </row>
    <row r="29" spans="1:14" ht="15.75">
      <c r="A29" s="2"/>
      <c r="B29" s="4"/>
      <c r="C29" s="3" t="s">
        <v>5</v>
      </c>
      <c r="D29" s="5" t="s">
        <v>155</v>
      </c>
      <c r="E29" s="2"/>
      <c r="F29" s="36"/>
      <c r="G29" s="35"/>
      <c r="H29" s="46">
        <v>18788711</v>
      </c>
      <c r="I29" s="44"/>
      <c r="J29" s="49">
        <v>18788711</v>
      </c>
      <c r="K29" s="46">
        <v>8853998.6899999995</v>
      </c>
      <c r="L29" s="44"/>
      <c r="M29" s="49">
        <v>8853998.6899999995</v>
      </c>
      <c r="N29" s="174"/>
    </row>
    <row r="30" spans="1:14" ht="15.75">
      <c r="A30" s="2"/>
      <c r="B30" s="4"/>
      <c r="C30" s="3"/>
      <c r="D30" s="5" t="s">
        <v>27</v>
      </c>
      <c r="E30" s="2"/>
      <c r="F30" s="7"/>
      <c r="G30" s="66"/>
      <c r="H30" s="67">
        <v>20840811</v>
      </c>
      <c r="I30" s="68"/>
      <c r="J30" s="69">
        <v>20840811</v>
      </c>
      <c r="K30" s="67">
        <v>9852105.8499999996</v>
      </c>
      <c r="L30" s="68"/>
      <c r="M30" s="69">
        <v>9852105.8499999996</v>
      </c>
      <c r="N30" s="174"/>
    </row>
    <row r="31" spans="1:14" ht="15.75">
      <c r="A31" s="2"/>
      <c r="B31" s="4"/>
      <c r="C31" s="3"/>
      <c r="D31" s="5" t="s">
        <v>28</v>
      </c>
      <c r="E31" s="2"/>
      <c r="F31" s="7"/>
      <c r="G31" s="70"/>
      <c r="H31" s="152">
        <v>-2052100</v>
      </c>
      <c r="I31" s="71"/>
      <c r="J31" s="153">
        <v>-2052100</v>
      </c>
      <c r="K31" s="152">
        <v>-998107.16</v>
      </c>
      <c r="L31" s="71"/>
      <c r="M31" s="153">
        <v>-998107.16</v>
      </c>
      <c r="N31" s="174"/>
    </row>
    <row r="32" spans="1:14" ht="15.75">
      <c r="A32" s="2"/>
      <c r="B32" s="4"/>
      <c r="C32" s="3" t="s">
        <v>7</v>
      </c>
      <c r="D32" s="5" t="s">
        <v>29</v>
      </c>
      <c r="E32" s="2"/>
      <c r="F32" s="7"/>
      <c r="G32" s="70"/>
      <c r="H32" s="75">
        <v>24333329</v>
      </c>
      <c r="I32" s="76"/>
      <c r="J32" s="77">
        <v>24333329</v>
      </c>
      <c r="K32" s="75">
        <v>15099093.539999999</v>
      </c>
      <c r="L32" s="76"/>
      <c r="M32" s="77">
        <v>15099093.539999999</v>
      </c>
      <c r="N32" s="174"/>
    </row>
    <row r="33" spans="1:14" ht="15.75">
      <c r="A33" s="2"/>
      <c r="B33" s="4"/>
      <c r="C33" s="3"/>
      <c r="D33" s="5" t="s">
        <v>27</v>
      </c>
      <c r="E33" s="2"/>
      <c r="F33" s="7"/>
      <c r="G33" s="70"/>
      <c r="H33" s="73">
        <v>29551524</v>
      </c>
      <c r="I33" s="74"/>
      <c r="J33" s="78">
        <v>29551524</v>
      </c>
      <c r="K33" s="73">
        <v>17115959.16</v>
      </c>
      <c r="L33" s="74"/>
      <c r="M33" s="78">
        <v>17115959.16</v>
      </c>
      <c r="N33" s="174"/>
    </row>
    <row r="34" spans="1:14" ht="15.75">
      <c r="A34" s="2"/>
      <c r="B34" s="4"/>
      <c r="C34" s="3"/>
      <c r="D34" s="5" t="s">
        <v>28</v>
      </c>
      <c r="E34" s="2"/>
      <c r="F34" s="7"/>
      <c r="G34" s="70"/>
      <c r="H34" s="151">
        <v>-5218195</v>
      </c>
      <c r="I34" s="74"/>
      <c r="J34" s="155">
        <v>-5218195</v>
      </c>
      <c r="K34" s="151">
        <v>-2016865.62</v>
      </c>
      <c r="L34" s="74"/>
      <c r="M34" s="155">
        <v>-2016865.62</v>
      </c>
      <c r="N34" s="174"/>
    </row>
    <row r="35" spans="1:14" ht="15.75">
      <c r="A35" s="2"/>
      <c r="B35" s="4"/>
      <c r="C35" s="8" t="s">
        <v>9</v>
      </c>
      <c r="D35" s="5" t="s">
        <v>30</v>
      </c>
      <c r="E35" s="2"/>
      <c r="F35" s="7"/>
      <c r="G35" s="70"/>
      <c r="H35" s="79">
        <v>67406375</v>
      </c>
      <c r="I35" s="76"/>
      <c r="J35" s="80">
        <v>67406375</v>
      </c>
      <c r="K35" s="79">
        <v>75322067.109999999</v>
      </c>
      <c r="L35" s="76"/>
      <c r="M35" s="80">
        <v>75322067.109999999</v>
      </c>
      <c r="N35" s="174"/>
    </row>
    <row r="36" spans="1:14" ht="15.75">
      <c r="A36" s="2"/>
      <c r="B36" s="4"/>
      <c r="C36" s="3"/>
      <c r="D36" s="5" t="s">
        <v>27</v>
      </c>
      <c r="E36" s="2"/>
      <c r="F36" s="7"/>
      <c r="G36" s="70"/>
      <c r="H36" s="73">
        <v>94684045</v>
      </c>
      <c r="I36" s="74"/>
      <c r="J36" s="72">
        <v>94684045</v>
      </c>
      <c r="K36" s="73">
        <v>108101277.95</v>
      </c>
      <c r="L36" s="74"/>
      <c r="M36" s="72">
        <v>108101277.95</v>
      </c>
      <c r="N36" s="174"/>
    </row>
    <row r="37" spans="1:14" ht="15.75">
      <c r="A37" s="2"/>
      <c r="B37" s="4"/>
      <c r="C37" s="3"/>
      <c r="D37" s="2" t="s">
        <v>31</v>
      </c>
      <c r="E37" s="2"/>
      <c r="F37" s="7"/>
      <c r="G37" s="70"/>
      <c r="H37" s="151">
        <v>-27277670</v>
      </c>
      <c r="I37" s="81"/>
      <c r="J37" s="153">
        <v>-27277670</v>
      </c>
      <c r="K37" s="151">
        <v>-32779210.84</v>
      </c>
      <c r="L37" s="81"/>
      <c r="M37" s="153">
        <v>-32779210.84</v>
      </c>
      <c r="N37" s="174"/>
    </row>
    <row r="38" spans="1:14" ht="16.5" thickBot="1">
      <c r="A38" s="2"/>
      <c r="B38" s="4" t="s">
        <v>23</v>
      </c>
      <c r="C38" s="6" t="s">
        <v>33</v>
      </c>
      <c r="D38" s="2"/>
      <c r="E38" s="2"/>
      <c r="F38" s="2"/>
      <c r="G38" s="171"/>
      <c r="H38" s="172">
        <v>108959687</v>
      </c>
      <c r="I38" s="148">
        <v>194724745</v>
      </c>
      <c r="J38" s="149">
        <v>303684432</v>
      </c>
      <c r="K38" s="172">
        <v>51715893.689999998</v>
      </c>
      <c r="L38" s="148">
        <v>140198954.90000001</v>
      </c>
      <c r="M38" s="149">
        <v>191914848.59</v>
      </c>
      <c r="N38" s="174"/>
    </row>
    <row r="39" spans="1:14" ht="15.75">
      <c r="A39" s="2"/>
      <c r="B39" s="4"/>
      <c r="C39" s="3" t="s">
        <v>5</v>
      </c>
      <c r="D39" s="2" t="s">
        <v>34</v>
      </c>
      <c r="E39" s="2"/>
      <c r="F39" s="2"/>
      <c r="G39" s="158"/>
      <c r="H39" s="145">
        <v>51371284</v>
      </c>
      <c r="I39" s="146">
        <v>160227797</v>
      </c>
      <c r="J39" s="147">
        <v>211599081</v>
      </c>
      <c r="K39" s="145">
        <v>29288557.43</v>
      </c>
      <c r="L39" s="146">
        <v>115117150.83</v>
      </c>
      <c r="M39" s="147">
        <v>144405708.25999999</v>
      </c>
      <c r="N39" s="174"/>
    </row>
    <row r="40" spans="1:14" ht="15.75">
      <c r="A40" s="2"/>
      <c r="B40" s="4"/>
      <c r="C40" s="3" t="s">
        <v>7</v>
      </c>
      <c r="D40" s="2" t="s">
        <v>35</v>
      </c>
      <c r="E40" s="2"/>
      <c r="F40" s="2"/>
      <c r="G40" s="82"/>
      <c r="H40" s="128">
        <v>39816706</v>
      </c>
      <c r="I40" s="129">
        <v>33837094</v>
      </c>
      <c r="J40" s="147">
        <v>73653800</v>
      </c>
      <c r="K40" s="128">
        <v>16681299.23</v>
      </c>
      <c r="L40" s="129">
        <v>21835133.190000001</v>
      </c>
      <c r="M40" s="147">
        <v>38516432.420000002</v>
      </c>
      <c r="N40" s="174"/>
    </row>
    <row r="41" spans="1:14" ht="15.75">
      <c r="A41" s="2"/>
      <c r="B41" s="4"/>
      <c r="C41" s="3" t="s">
        <v>9</v>
      </c>
      <c r="D41" s="2" t="s">
        <v>10</v>
      </c>
      <c r="E41" s="2"/>
      <c r="F41" s="2"/>
      <c r="G41" s="17"/>
      <c r="H41" s="130">
        <v>17771697</v>
      </c>
      <c r="I41" s="131">
        <v>659854</v>
      </c>
      <c r="J41" s="147">
        <v>18431551</v>
      </c>
      <c r="K41" s="130">
        <v>5746037.0300000003</v>
      </c>
      <c r="L41" s="131">
        <v>3246670.88</v>
      </c>
      <c r="M41" s="147">
        <v>8992707.9100000001</v>
      </c>
      <c r="N41" s="174"/>
    </row>
    <row r="42" spans="1:14" ht="16.5" thickBot="1">
      <c r="A42" s="2"/>
      <c r="B42" s="4" t="s">
        <v>26</v>
      </c>
      <c r="C42" s="6" t="s">
        <v>143</v>
      </c>
      <c r="D42" s="2"/>
      <c r="E42" s="2"/>
      <c r="F42" s="2"/>
      <c r="G42" s="16"/>
      <c r="H42" s="40"/>
      <c r="I42" s="37"/>
      <c r="J42" s="47"/>
      <c r="K42" s="40"/>
      <c r="L42" s="37"/>
      <c r="M42" s="47"/>
      <c r="N42" s="174"/>
    </row>
    <row r="43" spans="1:14" ht="15.75">
      <c r="A43" s="2"/>
      <c r="B43" s="4"/>
      <c r="C43" s="3" t="s">
        <v>5</v>
      </c>
      <c r="D43" s="2" t="s">
        <v>37</v>
      </c>
      <c r="E43" s="2"/>
      <c r="F43" s="2"/>
      <c r="G43" s="17"/>
      <c r="H43" s="46"/>
      <c r="I43" s="44"/>
      <c r="J43" s="49"/>
      <c r="K43" s="46"/>
      <c r="L43" s="44"/>
      <c r="M43" s="49"/>
      <c r="N43" s="174"/>
    </row>
    <row r="44" spans="1:14" ht="15.75">
      <c r="A44" s="2"/>
      <c r="B44" s="4"/>
      <c r="C44" s="3" t="s">
        <v>7</v>
      </c>
      <c r="D44" s="2" t="s">
        <v>38</v>
      </c>
      <c r="E44" s="2"/>
      <c r="F44" s="2"/>
      <c r="G44" s="17"/>
      <c r="H44" s="46"/>
      <c r="I44" s="44"/>
      <c r="J44" s="49"/>
      <c r="K44" s="46"/>
      <c r="L44" s="44"/>
      <c r="M44" s="49"/>
      <c r="N44" s="174"/>
    </row>
    <row r="45" spans="1:14" ht="16.5" thickBot="1">
      <c r="A45" s="2"/>
      <c r="B45" s="4" t="s">
        <v>32</v>
      </c>
      <c r="C45" s="5" t="s">
        <v>144</v>
      </c>
      <c r="D45" s="2"/>
      <c r="E45" s="2"/>
      <c r="F45" s="2"/>
      <c r="G45" s="16"/>
      <c r="H45" s="41">
        <v>104619734</v>
      </c>
      <c r="I45" s="42">
        <v>1067694170</v>
      </c>
      <c r="J45" s="47">
        <v>1172313904</v>
      </c>
      <c r="K45" s="41">
        <v>29191529</v>
      </c>
      <c r="L45" s="42">
        <v>861469544.10000002</v>
      </c>
      <c r="M45" s="47">
        <v>890661073.10000002</v>
      </c>
      <c r="N45" s="174"/>
    </row>
    <row r="46" spans="1:14" ht="16.5" thickBot="1">
      <c r="A46" s="2"/>
      <c r="B46" s="15" t="s">
        <v>36</v>
      </c>
      <c r="C46" s="6" t="s">
        <v>196</v>
      </c>
      <c r="D46" s="2"/>
      <c r="E46" s="2"/>
      <c r="F46" s="2"/>
      <c r="G46" s="16" t="s">
        <v>193</v>
      </c>
      <c r="H46" s="41">
        <v>148827233</v>
      </c>
      <c r="I46" s="42">
        <v>127230</v>
      </c>
      <c r="J46" s="47">
        <v>148954463</v>
      </c>
      <c r="K46" s="41">
        <v>140685366.66999999</v>
      </c>
      <c r="L46" s="42">
        <v>5269862.2</v>
      </c>
      <c r="M46" s="47">
        <v>145955228.86999997</v>
      </c>
      <c r="N46" s="174"/>
    </row>
    <row r="47" spans="1:14" ht="16.5" thickBot="1">
      <c r="A47" s="2"/>
      <c r="B47" s="15" t="s">
        <v>39</v>
      </c>
      <c r="C47" s="6" t="s">
        <v>198</v>
      </c>
      <c r="D47" s="2"/>
      <c r="E47" s="2"/>
      <c r="F47" s="48"/>
      <c r="G47" s="16" t="s">
        <v>195</v>
      </c>
      <c r="H47" s="43">
        <v>10922273</v>
      </c>
      <c r="I47" s="37"/>
      <c r="J47" s="47">
        <v>10922273</v>
      </c>
      <c r="K47" s="43">
        <v>5230000</v>
      </c>
      <c r="L47" s="37"/>
      <c r="M47" s="47">
        <v>5230000</v>
      </c>
      <c r="N47" s="174"/>
    </row>
    <row r="48" spans="1:14" ht="15.75">
      <c r="A48" s="2"/>
      <c r="B48" s="4"/>
      <c r="C48" s="3" t="s">
        <v>5</v>
      </c>
      <c r="D48" s="2" t="s">
        <v>42</v>
      </c>
      <c r="E48" s="2"/>
      <c r="F48" s="2"/>
      <c r="G48" s="17"/>
      <c r="H48" s="134">
        <v>10822273</v>
      </c>
      <c r="I48" s="138"/>
      <c r="J48" s="132">
        <v>10822273</v>
      </c>
      <c r="K48" s="134">
        <v>5130000</v>
      </c>
      <c r="L48" s="138"/>
      <c r="M48" s="132">
        <v>5130000</v>
      </c>
      <c r="N48" s="174"/>
    </row>
    <row r="49" spans="1:14" ht="15.75">
      <c r="A49" s="2"/>
      <c r="B49" s="4"/>
      <c r="C49" s="3" t="s">
        <v>7</v>
      </c>
      <c r="D49" s="2" t="s">
        <v>43</v>
      </c>
      <c r="E49" s="2"/>
      <c r="F49" s="2"/>
      <c r="G49" s="17"/>
      <c r="H49" s="213">
        <v>100000</v>
      </c>
      <c r="I49" s="138"/>
      <c r="J49" s="132">
        <v>100000</v>
      </c>
      <c r="K49" s="213">
        <v>100000</v>
      </c>
      <c r="L49" s="138"/>
      <c r="M49" s="132">
        <v>100000</v>
      </c>
      <c r="N49" s="174"/>
    </row>
    <row r="50" spans="1:14" ht="16.5" thickBot="1">
      <c r="A50" s="2"/>
      <c r="B50" s="13" t="s">
        <v>40</v>
      </c>
      <c r="C50" s="6" t="s">
        <v>199</v>
      </c>
      <c r="D50" s="2"/>
      <c r="E50" s="2"/>
      <c r="F50" s="2"/>
      <c r="G50" s="16" t="s">
        <v>195</v>
      </c>
      <c r="H50" s="45">
        <v>0</v>
      </c>
      <c r="I50" s="37"/>
      <c r="J50" s="47">
        <v>0</v>
      </c>
      <c r="K50" s="45">
        <v>2092773</v>
      </c>
      <c r="L50" s="37"/>
      <c r="M50" s="47">
        <v>2092773</v>
      </c>
      <c r="N50" s="174"/>
    </row>
    <row r="51" spans="1:14" ht="15.75">
      <c r="A51" s="2"/>
      <c r="B51" s="4"/>
      <c r="C51" s="3" t="s">
        <v>5</v>
      </c>
      <c r="D51" s="2" t="s">
        <v>45</v>
      </c>
      <c r="E51" s="2"/>
      <c r="F51" s="2"/>
      <c r="G51" s="17"/>
      <c r="H51" s="139">
        <v>0</v>
      </c>
      <c r="I51" s="44"/>
      <c r="J51" s="196">
        <v>0</v>
      </c>
      <c r="K51" s="139">
        <v>2092773</v>
      </c>
      <c r="L51" s="44"/>
      <c r="M51" s="196">
        <v>2092773</v>
      </c>
      <c r="N51" s="174"/>
    </row>
    <row r="52" spans="1:14" ht="15.75">
      <c r="A52" s="2"/>
      <c r="B52" s="4"/>
      <c r="C52" s="3" t="s">
        <v>7</v>
      </c>
      <c r="D52" s="2" t="s">
        <v>46</v>
      </c>
      <c r="E52" s="2"/>
      <c r="F52" s="2"/>
      <c r="G52" s="17"/>
      <c r="H52" s="46"/>
      <c r="I52" s="44"/>
      <c r="J52" s="49"/>
      <c r="K52" s="46"/>
      <c r="L52" s="44"/>
      <c r="M52" s="49"/>
      <c r="N52" s="174"/>
    </row>
    <row r="53" spans="1:14" ht="16.5" thickBot="1">
      <c r="A53" s="2"/>
      <c r="B53" s="13" t="s">
        <v>41</v>
      </c>
      <c r="C53" s="6" t="s">
        <v>201</v>
      </c>
      <c r="D53" s="2"/>
      <c r="E53" s="2"/>
      <c r="F53" s="2"/>
      <c r="G53" s="16" t="s">
        <v>197</v>
      </c>
      <c r="H53" s="41"/>
      <c r="I53" s="42"/>
      <c r="J53" s="47"/>
      <c r="K53" s="41"/>
      <c r="L53" s="42"/>
      <c r="M53" s="47"/>
      <c r="N53" s="174"/>
    </row>
    <row r="54" spans="1:14" ht="15.75">
      <c r="A54" s="2"/>
      <c r="B54" s="4"/>
      <c r="C54" s="3" t="s">
        <v>5</v>
      </c>
      <c r="D54" s="2" t="s">
        <v>20</v>
      </c>
      <c r="E54" s="2"/>
      <c r="F54" s="2"/>
      <c r="G54" s="17"/>
      <c r="H54" s="46"/>
      <c r="I54" s="53"/>
      <c r="J54" s="54"/>
      <c r="K54" s="46"/>
      <c r="L54" s="53"/>
      <c r="M54" s="54"/>
      <c r="N54" s="174"/>
    </row>
    <row r="55" spans="1:14" ht="15.75">
      <c r="A55" s="2"/>
      <c r="B55" s="4"/>
      <c r="C55" s="3" t="s">
        <v>7</v>
      </c>
      <c r="D55" s="2" t="s">
        <v>48</v>
      </c>
      <c r="E55" s="2"/>
      <c r="F55" s="2"/>
      <c r="G55" s="17"/>
      <c r="H55" s="62"/>
      <c r="I55" s="53"/>
      <c r="J55" s="54"/>
      <c r="K55" s="62"/>
      <c r="L55" s="53"/>
      <c r="M55" s="54"/>
      <c r="N55" s="174"/>
    </row>
    <row r="56" spans="1:14" ht="16.5" thickBot="1">
      <c r="A56" s="2"/>
      <c r="B56" s="13" t="s">
        <v>44</v>
      </c>
      <c r="C56" s="6" t="s">
        <v>203</v>
      </c>
      <c r="D56" s="2"/>
      <c r="E56" s="2"/>
      <c r="F56" s="2"/>
      <c r="G56" s="16" t="s">
        <v>200</v>
      </c>
      <c r="H56" s="40">
        <v>162058679</v>
      </c>
      <c r="I56" s="37"/>
      <c r="J56" s="47">
        <v>162058679</v>
      </c>
      <c r="K56" s="40">
        <v>107443268.29000002</v>
      </c>
      <c r="L56" s="37"/>
      <c r="M56" s="47">
        <v>107443268.29000002</v>
      </c>
      <c r="N56" s="174"/>
    </row>
    <row r="57" spans="1:14" ht="15.75">
      <c r="A57" s="2"/>
      <c r="B57" s="4"/>
      <c r="C57" s="3" t="s">
        <v>5</v>
      </c>
      <c r="D57" s="2" t="s">
        <v>49</v>
      </c>
      <c r="E57" s="2"/>
      <c r="F57" s="2"/>
      <c r="G57" s="17"/>
      <c r="H57" s="134">
        <v>243943647</v>
      </c>
      <c r="I57" s="138"/>
      <c r="J57" s="132">
        <v>243943647</v>
      </c>
      <c r="K57" s="134">
        <v>166489112.13000003</v>
      </c>
      <c r="L57" s="138"/>
      <c r="M57" s="132">
        <v>166489112.13000003</v>
      </c>
      <c r="N57" s="174"/>
    </row>
    <row r="58" spans="1:14" ht="15.75">
      <c r="A58" s="2"/>
      <c r="B58" s="4"/>
      <c r="C58" s="3" t="s">
        <v>7</v>
      </c>
      <c r="D58" s="2" t="s">
        <v>50</v>
      </c>
      <c r="E58" s="2"/>
      <c r="F58" s="2"/>
      <c r="G58" s="17"/>
      <c r="H58" s="154">
        <v>-81884968</v>
      </c>
      <c r="I58" s="138"/>
      <c r="J58" s="157">
        <v>-81884968</v>
      </c>
      <c r="K58" s="154">
        <v>-59045843.840000004</v>
      </c>
      <c r="L58" s="138"/>
      <c r="M58" s="157">
        <v>-59045843.840000004</v>
      </c>
      <c r="N58" s="174"/>
    </row>
    <row r="59" spans="1:14" ht="16.5" thickBot="1">
      <c r="A59" s="2"/>
      <c r="B59" s="13" t="s">
        <v>47</v>
      </c>
      <c r="C59" s="6" t="s">
        <v>205</v>
      </c>
      <c r="D59" s="2"/>
      <c r="E59" s="2"/>
      <c r="F59" s="2"/>
      <c r="G59" s="16" t="s">
        <v>202</v>
      </c>
      <c r="H59" s="41">
        <v>150533482</v>
      </c>
      <c r="I59" s="42">
        <v>14121104</v>
      </c>
      <c r="J59" s="47">
        <v>164654586</v>
      </c>
      <c r="K59" s="41">
        <v>130627422.89</v>
      </c>
      <c r="L59" s="42">
        <v>63309726.880000003</v>
      </c>
      <c r="M59" s="47">
        <v>193937149.77000001</v>
      </c>
      <c r="N59" s="174"/>
    </row>
    <row r="60" spans="1:14" ht="15.75">
      <c r="A60" s="2"/>
      <c r="B60" s="4"/>
      <c r="C60" s="6"/>
      <c r="D60" s="2"/>
      <c r="E60" s="2"/>
      <c r="F60" s="2"/>
      <c r="G60" s="19"/>
      <c r="H60" s="48"/>
      <c r="I60" s="50"/>
      <c r="J60" s="51"/>
      <c r="K60" s="48"/>
      <c r="L60" s="50"/>
      <c r="M60" s="51"/>
      <c r="N60" s="174"/>
    </row>
    <row r="61" spans="1:14" ht="19.5" thickBot="1">
      <c r="A61" s="2"/>
      <c r="B61" s="14"/>
      <c r="C61" s="10" t="s">
        <v>206</v>
      </c>
      <c r="D61" s="9"/>
      <c r="E61" s="9"/>
      <c r="F61" s="9"/>
      <c r="G61" s="20" t="s">
        <v>178</v>
      </c>
      <c r="H61" s="63">
        <v>4450148663</v>
      </c>
      <c r="I61" s="64">
        <v>14728285913</v>
      </c>
      <c r="J61" s="65">
        <v>19178434576</v>
      </c>
      <c r="K61" s="63">
        <v>2748538251.5800004</v>
      </c>
      <c r="L61" s="64">
        <v>11531952679</v>
      </c>
      <c r="M61" s="65">
        <v>14280490930.760002</v>
      </c>
      <c r="N61" s="174"/>
    </row>
    <row r="62" spans="1:14" ht="16.5" thickTop="1">
      <c r="A62" s="2"/>
      <c r="B62" s="4" t="s">
        <v>158</v>
      </c>
      <c r="C62" s="6"/>
      <c r="D62" s="2"/>
      <c r="E62" s="2"/>
      <c r="F62" s="2"/>
      <c r="G62" s="11"/>
      <c r="H62" s="2"/>
      <c r="I62" s="2"/>
      <c r="J62" s="2"/>
      <c r="K62" s="2"/>
      <c r="L62" s="2"/>
      <c r="M62" s="2"/>
      <c r="N62" s="174"/>
    </row>
    <row r="63" spans="1:14" ht="16.5" thickBot="1">
      <c r="A63" s="2"/>
      <c r="B63" s="314"/>
      <c r="C63" s="315"/>
      <c r="D63" s="316"/>
      <c r="E63" s="316"/>
      <c r="F63" s="316"/>
      <c r="G63" s="317"/>
      <c r="H63" s="316"/>
      <c r="I63" s="316"/>
      <c r="J63" s="316"/>
      <c r="K63" s="316"/>
      <c r="L63" s="316"/>
      <c r="M63" s="316"/>
      <c r="N63" s="318"/>
    </row>
    <row r="64" spans="1:14" ht="13.5" thickTop="1">
      <c r="A64" s="159"/>
      <c r="B64" s="159"/>
      <c r="C64" s="159"/>
      <c r="D64" s="159"/>
      <c r="E64" s="159"/>
      <c r="F64" s="159"/>
      <c r="G64" s="159"/>
    </row>
    <row r="65" spans="2:14">
      <c r="B65" s="280"/>
      <c r="C65" s="280"/>
      <c r="D65" s="280"/>
      <c r="E65" s="280"/>
      <c r="F65" s="280"/>
      <c r="J65" s="116"/>
      <c r="M65" s="116"/>
    </row>
    <row r="67" spans="2:14" ht="32.450000000000003" customHeight="1">
      <c r="B67" s="200"/>
      <c r="D67" s="200"/>
      <c r="E67" s="205"/>
      <c r="F67" s="320"/>
      <c r="G67" s="320"/>
      <c r="H67" s="320"/>
      <c r="I67" s="320"/>
      <c r="J67" s="320"/>
      <c r="K67" s="320"/>
      <c r="L67" s="320"/>
      <c r="M67" s="320"/>
    </row>
    <row r="68" spans="2:14" ht="16.5">
      <c r="C68" s="199" t="s">
        <v>250</v>
      </c>
      <c r="D68" s="199"/>
      <c r="E68" s="206"/>
      <c r="F68" s="319" t="s">
        <v>252</v>
      </c>
      <c r="G68" s="319"/>
      <c r="H68" s="319"/>
      <c r="I68" s="319"/>
      <c r="J68" s="319"/>
      <c r="L68" s="198" t="s">
        <v>255</v>
      </c>
    </row>
    <row r="69" spans="2:14" ht="16.5">
      <c r="B69" s="199" t="s">
        <v>226</v>
      </c>
      <c r="D69" s="199"/>
      <c r="E69" s="206"/>
      <c r="F69" s="319" t="s">
        <v>230</v>
      </c>
      <c r="G69" s="319"/>
      <c r="H69" s="319"/>
      <c r="I69" s="319"/>
      <c r="J69" s="319"/>
      <c r="L69" s="198" t="s">
        <v>229</v>
      </c>
    </row>
    <row r="70" spans="2:14" ht="16.5">
      <c r="C70" s="199"/>
      <c r="D70" s="199"/>
      <c r="E70" s="206"/>
      <c r="F70" s="319" t="s">
        <v>231</v>
      </c>
      <c r="G70" s="319"/>
      <c r="H70" s="319"/>
      <c r="I70" s="319"/>
      <c r="J70" s="319"/>
      <c r="L70" s="198" t="s">
        <v>231</v>
      </c>
    </row>
    <row r="71" spans="2:14" ht="19.5">
      <c r="C71" s="199"/>
      <c r="D71" s="199"/>
      <c r="E71" s="206"/>
      <c r="G71" s="199"/>
      <c r="I71" s="204"/>
      <c r="J71" s="199"/>
      <c r="K71" s="200"/>
    </row>
    <row r="72" spans="2:14" ht="31.15" customHeight="1">
      <c r="B72" s="200"/>
      <c r="C72" s="200"/>
      <c r="D72" s="200"/>
      <c r="E72" s="200"/>
      <c r="F72" s="304"/>
      <c r="G72" s="304"/>
      <c r="H72" s="200"/>
      <c r="I72" s="200"/>
      <c r="J72" s="200"/>
      <c r="K72" s="320"/>
      <c r="L72" s="320"/>
      <c r="M72" s="320"/>
    </row>
    <row r="73" spans="2:14" ht="18.75">
      <c r="B73" s="320"/>
      <c r="C73" s="320"/>
      <c r="D73" s="320"/>
      <c r="E73" s="320"/>
      <c r="F73" s="304"/>
      <c r="G73" s="304"/>
      <c r="J73" s="200"/>
      <c r="K73" s="320"/>
      <c r="L73" s="320"/>
      <c r="M73" s="320"/>
    </row>
    <row r="74" spans="2:14" ht="16.5">
      <c r="B74" s="327" t="s">
        <v>254</v>
      </c>
      <c r="C74" s="327"/>
      <c r="D74" s="327"/>
      <c r="E74" s="327"/>
      <c r="F74" s="201"/>
      <c r="G74" s="201"/>
      <c r="J74" s="199"/>
      <c r="K74" s="319" t="s">
        <v>251</v>
      </c>
      <c r="L74" s="319"/>
      <c r="M74" s="319"/>
    </row>
    <row r="75" spans="2:14" ht="16.149999999999999" customHeight="1">
      <c r="B75" s="319" t="s">
        <v>260</v>
      </c>
      <c r="C75" s="319"/>
      <c r="D75" s="319"/>
      <c r="E75" s="319"/>
      <c r="F75" s="190"/>
      <c r="G75" s="190"/>
      <c r="H75" s="278"/>
      <c r="K75" s="319" t="s">
        <v>263</v>
      </c>
      <c r="L75" s="319"/>
      <c r="M75" s="319"/>
      <c r="N75" s="319"/>
    </row>
    <row r="76" spans="2:14" ht="18.75" customHeight="1">
      <c r="B76" s="319" t="s">
        <v>257</v>
      </c>
      <c r="C76" s="319"/>
      <c r="D76" s="319"/>
      <c r="E76" s="319"/>
      <c r="F76" s="278"/>
      <c r="G76" s="278"/>
      <c r="H76" s="278"/>
      <c r="K76" s="199"/>
      <c r="L76" s="199" t="s">
        <v>264</v>
      </c>
      <c r="M76" s="199"/>
      <c r="N76"/>
    </row>
    <row r="77" spans="2:14" ht="15.75">
      <c r="B77" s="319" t="s">
        <v>258</v>
      </c>
      <c r="C77" s="319"/>
      <c r="D77" s="319"/>
      <c r="E77" s="319"/>
      <c r="F77" s="278"/>
      <c r="G77" s="190"/>
      <c r="H77" s="190"/>
      <c r="I77" s="278"/>
      <c r="J77" s="278"/>
      <c r="K77" s="319" t="s">
        <v>265</v>
      </c>
      <c r="L77" s="319"/>
      <c r="M77" s="319"/>
      <c r="N77"/>
    </row>
    <row r="78" spans="2:14" ht="15.75">
      <c r="B78" s="319" t="s">
        <v>259</v>
      </c>
      <c r="C78" s="319"/>
      <c r="D78" s="319"/>
      <c r="E78" s="319"/>
      <c r="F78" s="278"/>
      <c r="G78" s="190"/>
      <c r="H78" s="190"/>
      <c r="I78" s="278"/>
      <c r="J78" s="278"/>
    </row>
    <row r="79" spans="2:14" ht="14.25">
      <c r="B79" s="279"/>
      <c r="C79" s="279"/>
      <c r="D79" s="279"/>
      <c r="E79" s="279"/>
      <c r="F79" s="278"/>
      <c r="G79" s="190"/>
      <c r="H79" s="190"/>
      <c r="I79" s="278"/>
      <c r="J79" s="278"/>
    </row>
    <row r="80" spans="2:14" ht="14.25">
      <c r="B80" s="279"/>
      <c r="C80" s="279"/>
      <c r="D80" s="279"/>
      <c r="E80" s="279"/>
      <c r="F80" s="278"/>
      <c r="G80" s="190"/>
      <c r="H80" s="190"/>
      <c r="I80" s="278"/>
      <c r="J80" s="278"/>
    </row>
    <row r="81" spans="1:14" ht="14.25">
      <c r="B81" s="279"/>
      <c r="C81" s="279"/>
      <c r="D81" s="279"/>
      <c r="E81" s="279"/>
      <c r="F81" s="278"/>
      <c r="G81" s="190"/>
      <c r="H81" s="190"/>
      <c r="I81" s="278"/>
      <c r="J81" s="278"/>
    </row>
    <row r="82" spans="1:14" ht="15.75">
      <c r="A82" s="326"/>
      <c r="B82" s="326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</row>
    <row r="90" spans="1:14">
      <c r="J90" s="309"/>
    </row>
    <row r="91" spans="1:14">
      <c r="J91" s="309"/>
    </row>
    <row r="92" spans="1:14">
      <c r="J92" s="309"/>
    </row>
  </sheetData>
  <sheetProtection sheet="1" objects="1" scenarios="1"/>
  <mergeCells count="22">
    <mergeCell ref="A82:N82"/>
    <mergeCell ref="B73:E73"/>
    <mergeCell ref="B77:E77"/>
    <mergeCell ref="B76:E76"/>
    <mergeCell ref="B75:E75"/>
    <mergeCell ref="K73:M73"/>
    <mergeCell ref="B74:E74"/>
    <mergeCell ref="K74:M74"/>
    <mergeCell ref="B78:E78"/>
    <mergeCell ref="K77:M77"/>
    <mergeCell ref="K75:N75"/>
    <mergeCell ref="B4:N4"/>
    <mergeCell ref="B5:N5"/>
    <mergeCell ref="H7:J7"/>
    <mergeCell ref="H8:J8"/>
    <mergeCell ref="K8:M8"/>
    <mergeCell ref="F68:J68"/>
    <mergeCell ref="F69:J69"/>
    <mergeCell ref="F70:J70"/>
    <mergeCell ref="K72:M72"/>
    <mergeCell ref="F67:J67"/>
    <mergeCell ref="K67:M67"/>
  </mergeCells>
  <printOptions horizontalCentered="1"/>
  <pageMargins left="0.39370078740157483" right="0.23622047244094491" top="0.43307086614173229" bottom="0.39370078740157483" header="0.23622047244094491" footer="0.39370078740157483"/>
  <pageSetup paperSize="9" scale="53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5" tint="0.39997558519241921"/>
    <pageSetUpPr fitToPage="1"/>
  </sheetPr>
  <dimension ref="A1:P1220"/>
  <sheetViews>
    <sheetView showGridLines="0" zoomScaleNormal="100" workbookViewId="0">
      <pane xSplit="7" ySplit="8" topLeftCell="H9" activePane="bottomRight" state="frozen"/>
      <selection activeCell="H88" sqref="H88"/>
      <selection pane="topRight" activeCell="H88" sqref="H88"/>
      <selection pane="bottomLeft" activeCell="H88" sqref="H88"/>
      <selection pane="bottomRight" activeCell="J13" sqref="J13"/>
    </sheetView>
  </sheetViews>
  <sheetFormatPr defaultRowHeight="12.75"/>
  <cols>
    <col min="1" max="1" width="2.85546875" customWidth="1"/>
    <col min="2" max="2" width="6.85546875" customWidth="1"/>
    <col min="3" max="3" width="8.5703125" customWidth="1"/>
    <col min="5" max="5" width="14.42578125" customWidth="1"/>
    <col min="6" max="6" width="11.28515625" bestFit="1" customWidth="1"/>
    <col min="7" max="7" width="13" customWidth="1"/>
    <col min="8" max="8" width="8.140625" style="217" customWidth="1"/>
    <col min="9" max="9" width="16.28515625" customWidth="1"/>
    <col min="10" max="10" width="18.7109375" customWidth="1"/>
    <col min="11" max="11" width="16.7109375" bestFit="1" customWidth="1"/>
    <col min="12" max="12" width="16.5703125" customWidth="1"/>
    <col min="13" max="13" width="18.5703125" customWidth="1"/>
    <col min="14" max="14" width="16" customWidth="1"/>
    <col min="15" max="15" width="4.42578125" customWidth="1"/>
    <col min="16" max="16" width="2.140625" customWidth="1"/>
  </cols>
  <sheetData>
    <row r="1" spans="1:16" ht="13.5" customHeight="1" thickTop="1">
      <c r="A1" s="2"/>
      <c r="B1" s="207"/>
      <c r="C1" s="218"/>
      <c r="D1" s="191"/>
      <c r="E1" s="191"/>
      <c r="F1" s="191"/>
      <c r="G1" s="191"/>
      <c r="H1" s="219"/>
      <c r="I1" s="219"/>
      <c r="J1" s="219"/>
      <c r="K1" s="219"/>
      <c r="L1" s="219"/>
      <c r="M1" s="219"/>
      <c r="N1" s="219"/>
      <c r="O1" s="294"/>
      <c r="P1" s="220"/>
    </row>
    <row r="2" spans="1:16" ht="21" customHeight="1">
      <c r="A2" s="2"/>
      <c r="B2" s="328" t="s">
        <v>232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30"/>
      <c r="P2" s="292"/>
    </row>
    <row r="3" spans="1:16" ht="20.25" customHeight="1">
      <c r="A3" s="2"/>
      <c r="B3" s="328" t="s">
        <v>227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30"/>
      <c r="P3" s="292"/>
    </row>
    <row r="4" spans="1:16" ht="9.75" customHeight="1">
      <c r="A4" s="2"/>
      <c r="B4" s="4"/>
      <c r="C4" s="6"/>
      <c r="D4" s="2"/>
      <c r="E4" s="2"/>
      <c r="F4" s="2"/>
      <c r="G4" s="2"/>
      <c r="H4" s="220"/>
      <c r="I4" s="2"/>
      <c r="J4" s="2"/>
      <c r="K4" s="2"/>
      <c r="L4" s="2"/>
      <c r="M4" s="2"/>
      <c r="N4" s="2"/>
      <c r="O4" s="221"/>
    </row>
    <row r="5" spans="1:16" ht="15" customHeight="1">
      <c r="A5" s="2"/>
      <c r="B5" s="4"/>
      <c r="C5" s="2"/>
      <c r="D5" s="2"/>
      <c r="E5" s="48"/>
      <c r="F5" s="48"/>
      <c r="G5" s="48"/>
      <c r="H5" s="220"/>
      <c r="I5" s="331" t="s">
        <v>0</v>
      </c>
      <c r="J5" s="331"/>
      <c r="K5" s="331"/>
      <c r="L5" s="3"/>
      <c r="M5" s="3" t="s">
        <v>1</v>
      </c>
      <c r="N5" s="1"/>
      <c r="O5" s="221"/>
    </row>
    <row r="6" spans="1:16" ht="17.25" customHeight="1" thickBot="1">
      <c r="A6" s="2"/>
      <c r="B6" s="4"/>
      <c r="C6" s="211" t="s">
        <v>51</v>
      </c>
      <c r="D6" s="212"/>
      <c r="E6" s="2"/>
      <c r="F6" s="2"/>
      <c r="G6" s="2"/>
      <c r="H6" s="220" t="s">
        <v>162</v>
      </c>
      <c r="I6" s="332" t="s">
        <v>267</v>
      </c>
      <c r="J6" s="332"/>
      <c r="K6" s="332"/>
      <c r="L6" s="332" t="s">
        <v>253</v>
      </c>
      <c r="M6" s="332"/>
      <c r="N6" s="332"/>
      <c r="O6" s="221"/>
    </row>
    <row r="7" spans="1:16" ht="17.25" thickTop="1" thickBot="1">
      <c r="A7" s="2"/>
      <c r="B7" s="21"/>
      <c r="C7" s="222"/>
      <c r="D7" s="22"/>
      <c r="E7" s="22"/>
      <c r="F7" s="22"/>
      <c r="G7" s="223"/>
      <c r="H7" s="224"/>
      <c r="I7" s="305" t="s">
        <v>153</v>
      </c>
      <c r="J7" s="26" t="s">
        <v>154</v>
      </c>
      <c r="K7" s="28" t="s">
        <v>98</v>
      </c>
      <c r="L7" s="26" t="s">
        <v>153</v>
      </c>
      <c r="M7" s="29" t="s">
        <v>154</v>
      </c>
      <c r="N7" s="28" t="s">
        <v>98</v>
      </c>
      <c r="O7" s="221"/>
    </row>
    <row r="8" spans="1:16" ht="21" customHeight="1" thickBot="1">
      <c r="A8" s="2"/>
      <c r="B8" s="4" t="s">
        <v>3</v>
      </c>
      <c r="C8" s="225" t="s">
        <v>163</v>
      </c>
      <c r="D8" s="2"/>
      <c r="E8" s="2"/>
      <c r="F8" s="2"/>
      <c r="G8" s="2"/>
      <c r="H8" s="165" t="s">
        <v>204</v>
      </c>
      <c r="I8" s="83">
        <v>2232877607</v>
      </c>
      <c r="J8" s="83">
        <v>14636077857</v>
      </c>
      <c r="K8" s="83">
        <v>16868955464</v>
      </c>
      <c r="L8" s="84">
        <v>1554217823.3</v>
      </c>
      <c r="M8" s="84">
        <v>11388592969.519999</v>
      </c>
      <c r="N8" s="84">
        <v>12942810792.820002</v>
      </c>
      <c r="O8" s="221"/>
    </row>
    <row r="9" spans="1:16" ht="15.75">
      <c r="A9" s="2"/>
      <c r="B9" s="4"/>
      <c r="C9" s="3" t="s">
        <v>5</v>
      </c>
      <c r="D9" s="2" t="s">
        <v>52</v>
      </c>
      <c r="E9" s="2"/>
      <c r="F9" s="2"/>
      <c r="G9" s="2"/>
      <c r="H9" s="226"/>
      <c r="I9" s="127">
        <v>1352876471</v>
      </c>
      <c r="J9" s="127">
        <v>9874888906</v>
      </c>
      <c r="K9" s="115">
        <v>11227765377</v>
      </c>
      <c r="L9" s="127">
        <v>840220961.50999999</v>
      </c>
      <c r="M9" s="143">
        <v>7709387612.8499994</v>
      </c>
      <c r="N9" s="115">
        <v>8549608574.3599997</v>
      </c>
      <c r="O9" s="221"/>
    </row>
    <row r="10" spans="1:16" ht="15.75">
      <c r="A10" s="2"/>
      <c r="B10" s="4"/>
      <c r="C10" s="3" t="s">
        <v>7</v>
      </c>
      <c r="D10" s="5" t="s">
        <v>53</v>
      </c>
      <c r="E10" s="2"/>
      <c r="F10" s="2"/>
      <c r="G10" s="2"/>
      <c r="H10" s="163"/>
      <c r="I10" s="127">
        <v>101324939</v>
      </c>
      <c r="J10" s="144">
        <v>1147252000</v>
      </c>
      <c r="K10" s="115">
        <v>1248576939</v>
      </c>
      <c r="L10" s="127">
        <v>267350846.16999996</v>
      </c>
      <c r="M10" s="144">
        <v>620555882.33000004</v>
      </c>
      <c r="N10" s="115">
        <v>887906728.5</v>
      </c>
      <c r="O10" s="221"/>
    </row>
    <row r="11" spans="1:16" ht="15.75">
      <c r="A11" s="2"/>
      <c r="B11" s="4"/>
      <c r="C11" s="3" t="s">
        <v>9</v>
      </c>
      <c r="D11" s="2" t="s">
        <v>54</v>
      </c>
      <c r="E11" s="2"/>
      <c r="F11" s="2"/>
      <c r="G11" s="2"/>
      <c r="H11" s="163"/>
      <c r="I11" s="127">
        <v>660364250</v>
      </c>
      <c r="J11" s="144">
        <v>2012240204</v>
      </c>
      <c r="K11" s="115">
        <v>2672604454</v>
      </c>
      <c r="L11" s="127">
        <v>370493478.85000002</v>
      </c>
      <c r="M11" s="144">
        <v>2227515674.0999999</v>
      </c>
      <c r="N11" s="115">
        <v>2598009152.9499998</v>
      </c>
      <c r="O11" s="221"/>
    </row>
    <row r="12" spans="1:16" ht="15.75">
      <c r="A12" s="2"/>
      <c r="B12" s="4"/>
      <c r="C12" s="3" t="s">
        <v>21</v>
      </c>
      <c r="D12" s="2" t="s">
        <v>56</v>
      </c>
      <c r="E12" s="2"/>
      <c r="F12" s="2"/>
      <c r="G12" s="2"/>
      <c r="H12" s="163"/>
      <c r="I12" s="127">
        <v>6499430</v>
      </c>
      <c r="J12" s="144">
        <v>54015618</v>
      </c>
      <c r="K12" s="115">
        <v>60515048</v>
      </c>
      <c r="L12" s="127">
        <v>3982323.89</v>
      </c>
      <c r="M12" s="144">
        <v>94745711.390000001</v>
      </c>
      <c r="N12" s="115">
        <v>98728035.280000001</v>
      </c>
      <c r="O12" s="221"/>
    </row>
    <row r="13" spans="1:16" ht="16.149999999999999" customHeight="1">
      <c r="A13" s="2"/>
      <c r="B13" s="4"/>
      <c r="C13" s="3" t="s">
        <v>55</v>
      </c>
      <c r="D13" s="2" t="s">
        <v>58</v>
      </c>
      <c r="E13" s="2"/>
      <c r="F13" s="2"/>
      <c r="G13" s="2"/>
      <c r="H13" s="163"/>
      <c r="I13" s="127">
        <v>111812517</v>
      </c>
      <c r="J13" s="144">
        <v>1547681129</v>
      </c>
      <c r="K13" s="115">
        <v>1659493646</v>
      </c>
      <c r="L13" s="127">
        <v>72170212.88000001</v>
      </c>
      <c r="M13" s="144">
        <v>736388088.8499999</v>
      </c>
      <c r="N13" s="115">
        <v>808558301.7299999</v>
      </c>
      <c r="O13" s="221"/>
    </row>
    <row r="14" spans="1:16" ht="15.75">
      <c r="A14" s="2"/>
      <c r="B14" s="4"/>
      <c r="C14" s="3" t="s">
        <v>57</v>
      </c>
      <c r="D14" s="2" t="s">
        <v>61</v>
      </c>
      <c r="E14" s="2"/>
      <c r="F14" s="2"/>
      <c r="G14" s="2"/>
      <c r="H14" s="163"/>
      <c r="I14" s="127"/>
      <c r="J14" s="144"/>
      <c r="K14" s="115"/>
      <c r="L14" s="96"/>
      <c r="M14" s="144"/>
      <c r="N14" s="115"/>
      <c r="O14" s="221"/>
    </row>
    <row r="15" spans="1:16" ht="16.5" thickBot="1">
      <c r="A15" s="2"/>
      <c r="B15" s="4" t="s">
        <v>62</v>
      </c>
      <c r="C15" s="166" t="s">
        <v>216</v>
      </c>
      <c r="D15" s="2"/>
      <c r="E15" s="2"/>
      <c r="F15" s="2"/>
      <c r="G15" s="2"/>
      <c r="H15" s="167" t="s">
        <v>164</v>
      </c>
      <c r="I15" s="168"/>
      <c r="J15" s="169"/>
      <c r="K15" s="85"/>
      <c r="L15" s="168"/>
      <c r="M15" s="169"/>
      <c r="N15" s="85"/>
      <c r="O15" s="221"/>
    </row>
    <row r="16" spans="1:16" ht="16.5" thickBot="1">
      <c r="A16" s="2"/>
      <c r="B16" s="4" t="s">
        <v>15</v>
      </c>
      <c r="C16" s="6" t="s">
        <v>167</v>
      </c>
      <c r="D16" s="2"/>
      <c r="E16" s="2"/>
      <c r="F16" s="2"/>
      <c r="G16" s="2"/>
      <c r="H16" s="170" t="s">
        <v>165</v>
      </c>
      <c r="I16" s="86">
        <v>145000000</v>
      </c>
      <c r="J16" s="87"/>
      <c r="K16" s="84">
        <v>145000000</v>
      </c>
      <c r="L16" s="86"/>
      <c r="M16" s="87"/>
      <c r="N16" s="84"/>
      <c r="O16" s="221"/>
    </row>
    <row r="17" spans="1:15" ht="15.75">
      <c r="A17" s="2"/>
      <c r="B17" s="4"/>
      <c r="C17" s="3" t="s">
        <v>5</v>
      </c>
      <c r="D17" s="2" t="s">
        <v>145</v>
      </c>
      <c r="E17" s="2"/>
      <c r="F17" s="2"/>
      <c r="G17" s="2"/>
      <c r="H17" s="163"/>
      <c r="I17" s="156">
        <v>95000000</v>
      </c>
      <c r="J17" s="134"/>
      <c r="K17" s="115">
        <v>95000000</v>
      </c>
      <c r="L17" s="156"/>
      <c r="M17" s="134"/>
      <c r="N17" s="115"/>
      <c r="O17" s="221"/>
    </row>
    <row r="18" spans="1:15" ht="15.75">
      <c r="A18" s="2"/>
      <c r="B18" s="4"/>
      <c r="C18" s="3" t="s">
        <v>7</v>
      </c>
      <c r="D18" s="2" t="s">
        <v>63</v>
      </c>
      <c r="E18" s="2"/>
      <c r="F18" s="2"/>
      <c r="G18" s="2"/>
      <c r="H18" s="163"/>
      <c r="I18" s="95">
        <v>50000000</v>
      </c>
      <c r="J18" s="46"/>
      <c r="K18" s="94">
        <v>50000000</v>
      </c>
      <c r="L18" s="95"/>
      <c r="M18" s="46"/>
      <c r="N18" s="94"/>
      <c r="O18" s="221"/>
    </row>
    <row r="19" spans="1:15" ht="15.75">
      <c r="A19" s="2"/>
      <c r="B19" s="4"/>
      <c r="C19" s="6"/>
      <c r="D19" s="5" t="s">
        <v>64</v>
      </c>
      <c r="E19" s="2"/>
      <c r="F19" s="2"/>
      <c r="G19" s="2"/>
      <c r="H19" s="227"/>
      <c r="I19" s="106"/>
      <c r="J19" s="107"/>
      <c r="K19" s="124"/>
      <c r="L19" s="106"/>
      <c r="M19" s="107"/>
      <c r="N19" s="124"/>
      <c r="O19" s="221"/>
    </row>
    <row r="20" spans="1:15" ht="15.75">
      <c r="A20" s="2"/>
      <c r="B20" s="4"/>
      <c r="C20" s="6"/>
      <c r="D20" s="5" t="s">
        <v>65</v>
      </c>
      <c r="E20" s="2"/>
      <c r="F20" s="2"/>
      <c r="G20" s="2"/>
      <c r="H20" s="227"/>
      <c r="I20" s="106">
        <v>50000000</v>
      </c>
      <c r="J20" s="123"/>
      <c r="K20" s="124">
        <v>50000000</v>
      </c>
      <c r="L20" s="106"/>
      <c r="M20" s="123"/>
      <c r="N20" s="124"/>
      <c r="O20" s="221"/>
    </row>
    <row r="21" spans="1:15" ht="15.75">
      <c r="A21" s="2"/>
      <c r="B21" s="4"/>
      <c r="C21" s="6"/>
      <c r="D21" s="2" t="s">
        <v>66</v>
      </c>
      <c r="E21" s="2"/>
      <c r="F21" s="2"/>
      <c r="G21" s="2"/>
      <c r="H21" s="227"/>
      <c r="I21" s="106"/>
      <c r="J21" s="107"/>
      <c r="K21" s="108"/>
      <c r="L21" s="106"/>
      <c r="M21" s="107"/>
      <c r="N21" s="108"/>
      <c r="O21" s="221"/>
    </row>
    <row r="22" spans="1:15" ht="16.5" thickBot="1">
      <c r="A22" s="2"/>
      <c r="B22" s="4" t="s">
        <v>67</v>
      </c>
      <c r="C22" s="6" t="s">
        <v>171</v>
      </c>
      <c r="D22" s="2"/>
      <c r="E22" s="2"/>
      <c r="F22" s="2"/>
      <c r="G22" s="2"/>
      <c r="H22" s="165" t="s">
        <v>166</v>
      </c>
      <c r="I22" s="109"/>
      <c r="J22" s="40"/>
      <c r="K22" s="84"/>
      <c r="L22" s="109"/>
      <c r="M22" s="40"/>
      <c r="N22" s="84"/>
      <c r="O22" s="221"/>
    </row>
    <row r="23" spans="1:15" ht="16.5" thickBot="1">
      <c r="A23" s="2"/>
      <c r="B23" s="4" t="s">
        <v>17</v>
      </c>
      <c r="C23" s="6" t="s">
        <v>169</v>
      </c>
      <c r="D23" s="2"/>
      <c r="E23" s="2"/>
      <c r="F23" s="2"/>
      <c r="G23" s="2"/>
      <c r="H23" s="165" t="s">
        <v>170</v>
      </c>
      <c r="I23" s="83"/>
      <c r="J23" s="40"/>
      <c r="K23" s="84"/>
      <c r="L23" s="83"/>
      <c r="M23" s="40"/>
      <c r="N23" s="84"/>
      <c r="O23" s="221"/>
    </row>
    <row r="24" spans="1:15" ht="15.75">
      <c r="A24" s="2"/>
      <c r="B24" s="4"/>
      <c r="C24" s="3" t="s">
        <v>5</v>
      </c>
      <c r="D24" s="2" t="s">
        <v>68</v>
      </c>
      <c r="E24" s="2"/>
      <c r="F24" s="2"/>
      <c r="G24" s="2"/>
      <c r="H24" s="163"/>
      <c r="I24" s="95"/>
      <c r="J24" s="46"/>
      <c r="K24" s="94"/>
      <c r="L24" s="95"/>
      <c r="M24" s="46"/>
      <c r="N24" s="94"/>
      <c r="O24" s="221"/>
    </row>
    <row r="25" spans="1:15" ht="15.75">
      <c r="A25" s="2"/>
      <c r="B25" s="4"/>
      <c r="C25" s="3" t="s">
        <v>7</v>
      </c>
      <c r="D25" s="2" t="s">
        <v>69</v>
      </c>
      <c r="E25" s="2"/>
      <c r="F25" s="2"/>
      <c r="G25" s="2"/>
      <c r="H25" s="163"/>
      <c r="I25" s="95"/>
      <c r="J25" s="46"/>
      <c r="K25" s="94"/>
      <c r="L25" s="95"/>
      <c r="M25" s="46"/>
      <c r="N25" s="94"/>
      <c r="O25" s="221"/>
    </row>
    <row r="26" spans="1:15" ht="15.75">
      <c r="A26" s="2"/>
      <c r="B26" s="4"/>
      <c r="C26" s="3" t="s">
        <v>9</v>
      </c>
      <c r="D26" s="2" t="s">
        <v>70</v>
      </c>
      <c r="E26" s="2"/>
      <c r="F26" s="2"/>
      <c r="G26" s="2"/>
      <c r="H26" s="163"/>
      <c r="I26" s="95"/>
      <c r="J26" s="46"/>
      <c r="K26" s="94"/>
      <c r="L26" s="95"/>
      <c r="M26" s="46"/>
      <c r="N26" s="94"/>
      <c r="O26" s="221"/>
    </row>
    <row r="27" spans="1:15" ht="16.5" thickBot="1">
      <c r="A27" s="2"/>
      <c r="B27" s="4" t="s">
        <v>71</v>
      </c>
      <c r="C27" s="5" t="s">
        <v>72</v>
      </c>
      <c r="D27" s="2"/>
      <c r="E27" s="2"/>
      <c r="F27" s="2"/>
      <c r="G27" s="2"/>
      <c r="H27" s="165"/>
      <c r="I27" s="83">
        <v>29435882</v>
      </c>
      <c r="J27" s="40">
        <v>41003754</v>
      </c>
      <c r="K27" s="84">
        <v>70439636</v>
      </c>
      <c r="L27" s="84">
        <v>17320671.399999999</v>
      </c>
      <c r="M27" s="84">
        <v>17685307.609999999</v>
      </c>
      <c r="N27" s="84">
        <v>35005979.009999998</v>
      </c>
      <c r="O27" s="221"/>
    </row>
    <row r="28" spans="1:15" ht="15.75">
      <c r="A28" s="2"/>
      <c r="B28" s="4"/>
      <c r="C28" s="3" t="s">
        <v>5</v>
      </c>
      <c r="D28" s="2" t="s">
        <v>73</v>
      </c>
      <c r="E28" s="2"/>
      <c r="F28" s="2"/>
      <c r="G28" s="2"/>
      <c r="H28" s="163"/>
      <c r="I28" s="141">
        <v>26806101</v>
      </c>
      <c r="J28" s="134">
        <v>41003754</v>
      </c>
      <c r="K28" s="115">
        <v>67809855</v>
      </c>
      <c r="L28" s="141">
        <v>17320671.399999999</v>
      </c>
      <c r="M28" s="134">
        <v>17685307.609999999</v>
      </c>
      <c r="N28" s="115">
        <v>35005979.009999998</v>
      </c>
      <c r="O28" s="221"/>
    </row>
    <row r="29" spans="1:15" ht="15.75">
      <c r="A29" s="2"/>
      <c r="B29" s="4"/>
      <c r="C29" s="3" t="s">
        <v>7</v>
      </c>
      <c r="D29" s="2" t="s">
        <v>74</v>
      </c>
      <c r="E29" s="2"/>
      <c r="F29" s="2"/>
      <c r="G29" s="2"/>
      <c r="H29" s="163"/>
      <c r="I29" s="141">
        <v>2629781</v>
      </c>
      <c r="J29" s="139"/>
      <c r="K29" s="115">
        <v>2629781</v>
      </c>
      <c r="L29" s="141"/>
      <c r="M29" s="139"/>
      <c r="N29" s="115"/>
      <c r="O29" s="221"/>
    </row>
    <row r="30" spans="1:15" ht="15.75">
      <c r="A30" s="2"/>
      <c r="B30" s="4"/>
      <c r="C30" s="3" t="s">
        <v>9</v>
      </c>
      <c r="D30" s="2" t="s">
        <v>10</v>
      </c>
      <c r="E30" s="2"/>
      <c r="F30" s="2"/>
      <c r="G30" s="2"/>
      <c r="H30" s="163"/>
      <c r="I30" s="141"/>
      <c r="J30" s="139"/>
      <c r="K30" s="115"/>
      <c r="L30" s="141"/>
      <c r="M30" s="139"/>
      <c r="N30" s="115"/>
      <c r="O30" s="221"/>
    </row>
    <row r="31" spans="1:15" ht="16.5" thickBot="1">
      <c r="A31" s="2"/>
      <c r="B31" s="4" t="s">
        <v>75</v>
      </c>
      <c r="C31" s="5" t="s">
        <v>217</v>
      </c>
      <c r="D31" s="2"/>
      <c r="E31" s="2"/>
      <c r="F31" s="2"/>
      <c r="G31" s="2"/>
      <c r="H31" s="165"/>
      <c r="I31" s="83"/>
      <c r="J31" s="40"/>
      <c r="K31" s="84"/>
      <c r="L31" s="83"/>
      <c r="M31" s="40"/>
      <c r="N31" s="84"/>
      <c r="O31" s="221"/>
    </row>
    <row r="32" spans="1:15" ht="15.75">
      <c r="A32" s="2"/>
      <c r="B32" s="4"/>
      <c r="C32" s="3" t="s">
        <v>5</v>
      </c>
      <c r="D32" s="2" t="s">
        <v>76</v>
      </c>
      <c r="E32" s="2"/>
      <c r="F32" s="2"/>
      <c r="G32" s="2"/>
      <c r="H32" s="163"/>
      <c r="I32" s="95"/>
      <c r="J32" s="46"/>
      <c r="K32" s="94"/>
      <c r="L32" s="95"/>
      <c r="M32" s="46"/>
      <c r="N32" s="94"/>
      <c r="O32" s="221"/>
    </row>
    <row r="33" spans="1:15" ht="15.75">
      <c r="A33" s="2"/>
      <c r="B33" s="4"/>
      <c r="C33" s="3" t="s">
        <v>7</v>
      </c>
      <c r="D33" s="2" t="s">
        <v>77</v>
      </c>
      <c r="E33" s="2"/>
      <c r="F33" s="2"/>
      <c r="G33" s="2"/>
      <c r="H33" s="163"/>
      <c r="I33" s="95"/>
      <c r="J33" s="97"/>
      <c r="K33" s="94"/>
      <c r="L33" s="95"/>
      <c r="M33" s="97"/>
      <c r="N33" s="94"/>
      <c r="O33" s="221"/>
    </row>
    <row r="34" spans="1:15" ht="16.5" thickBot="1">
      <c r="A34" s="2"/>
      <c r="B34" s="4" t="s">
        <v>32</v>
      </c>
      <c r="C34" s="6" t="s">
        <v>78</v>
      </c>
      <c r="D34" s="2"/>
      <c r="E34" s="2"/>
      <c r="F34" s="2"/>
      <c r="G34" s="2"/>
      <c r="H34" s="165"/>
      <c r="I34" s="110">
        <v>35153703</v>
      </c>
      <c r="J34" s="111">
        <v>4563432</v>
      </c>
      <c r="K34" s="84">
        <v>39717135</v>
      </c>
      <c r="L34" s="110">
        <v>16695398.02</v>
      </c>
      <c r="M34" s="111">
        <v>3280579.57</v>
      </c>
      <c r="N34" s="84">
        <v>19975977.59</v>
      </c>
      <c r="O34" s="221"/>
    </row>
    <row r="35" spans="1:15" ht="16.5" thickBot="1">
      <c r="A35" s="2"/>
      <c r="B35" s="4" t="s">
        <v>36</v>
      </c>
      <c r="C35" s="6" t="s">
        <v>79</v>
      </c>
      <c r="D35" s="2"/>
      <c r="E35" s="2"/>
      <c r="F35" s="2"/>
      <c r="G35" s="2"/>
      <c r="H35" s="165"/>
      <c r="I35" s="109"/>
      <c r="J35" s="41"/>
      <c r="K35" s="112"/>
      <c r="L35" s="109"/>
      <c r="M35" s="41"/>
      <c r="N35" s="112"/>
      <c r="O35" s="221"/>
    </row>
    <row r="36" spans="1:15" ht="16.5" thickBot="1">
      <c r="A36" s="2"/>
      <c r="B36" s="4" t="s">
        <v>39</v>
      </c>
      <c r="C36" s="6" t="s">
        <v>173</v>
      </c>
      <c r="D36" s="2"/>
      <c r="E36" s="2"/>
      <c r="F36" s="2"/>
      <c r="G36" s="2"/>
      <c r="H36" s="165" t="s">
        <v>168</v>
      </c>
      <c r="I36" s="110">
        <v>385066732</v>
      </c>
      <c r="J36" s="202">
        <v>21567278</v>
      </c>
      <c r="K36" s="84">
        <v>406634010</v>
      </c>
      <c r="L36" s="110">
        <v>226045668.06999999</v>
      </c>
      <c r="M36" s="202">
        <v>28575147.16</v>
      </c>
      <c r="N36" s="84">
        <v>254620815.22999999</v>
      </c>
      <c r="O36" s="221"/>
    </row>
    <row r="37" spans="1:15" ht="16.5" thickBot="1">
      <c r="A37" s="2"/>
      <c r="B37" s="4" t="s">
        <v>40</v>
      </c>
      <c r="C37" s="6" t="s">
        <v>80</v>
      </c>
      <c r="D37" s="2"/>
      <c r="E37" s="2"/>
      <c r="F37" s="2"/>
      <c r="G37" s="2"/>
      <c r="H37" s="165"/>
      <c r="I37" s="109">
        <v>307939167</v>
      </c>
      <c r="J37" s="109"/>
      <c r="K37" s="112">
        <v>307939167</v>
      </c>
      <c r="L37" s="281">
        <v>185043563.45999998</v>
      </c>
      <c r="M37" s="228"/>
      <c r="N37" s="112">
        <v>185043563.45999998</v>
      </c>
      <c r="O37" s="221"/>
    </row>
    <row r="38" spans="1:15" ht="15.75">
      <c r="A38" s="2"/>
      <c r="B38" s="4"/>
      <c r="C38" s="3" t="s">
        <v>5</v>
      </c>
      <c r="D38" s="2" t="s">
        <v>81</v>
      </c>
      <c r="E38" s="2"/>
      <c r="F38" s="2"/>
      <c r="G38" s="2"/>
      <c r="H38" s="163"/>
      <c r="I38" s="141"/>
      <c r="J38" s="134"/>
      <c r="K38" s="142"/>
      <c r="L38" s="141"/>
      <c r="M38" s="134"/>
      <c r="N38" s="142"/>
      <c r="O38" s="221"/>
    </row>
    <row r="39" spans="1:15" ht="15.75">
      <c r="A39" s="2"/>
      <c r="B39" s="4"/>
      <c r="C39" s="3" t="s">
        <v>7</v>
      </c>
      <c r="D39" s="2" t="s">
        <v>82</v>
      </c>
      <c r="E39" s="2"/>
      <c r="F39" s="2"/>
      <c r="G39" s="2"/>
      <c r="H39" s="163"/>
      <c r="I39" s="127">
        <v>125340835</v>
      </c>
      <c r="J39" s="164"/>
      <c r="K39" s="142">
        <v>125340835</v>
      </c>
      <c r="L39" s="127">
        <v>83536950.719999999</v>
      </c>
      <c r="M39" s="164"/>
      <c r="N39" s="142">
        <v>83536950.719999999</v>
      </c>
      <c r="O39" s="221"/>
    </row>
    <row r="40" spans="1:15" ht="15.75">
      <c r="A40" s="2"/>
      <c r="B40" s="4"/>
      <c r="C40" s="3" t="s">
        <v>9</v>
      </c>
      <c r="D40" s="2" t="s">
        <v>83</v>
      </c>
      <c r="E40" s="2"/>
      <c r="F40" s="2"/>
      <c r="G40" s="2"/>
      <c r="H40" s="163"/>
      <c r="I40" s="141">
        <v>182598332</v>
      </c>
      <c r="J40" s="134"/>
      <c r="K40" s="142">
        <v>182598332</v>
      </c>
      <c r="L40" s="141">
        <v>101506612.73999999</v>
      </c>
      <c r="M40" s="134"/>
      <c r="N40" s="142">
        <v>101506612.73999999</v>
      </c>
      <c r="O40" s="221"/>
    </row>
    <row r="41" spans="1:15" ht="15.75">
      <c r="A41" s="2"/>
      <c r="B41" s="4"/>
      <c r="C41" s="3" t="s">
        <v>21</v>
      </c>
      <c r="D41" s="2" t="s">
        <v>84</v>
      </c>
      <c r="E41" s="2"/>
      <c r="F41" s="2"/>
      <c r="G41" s="2"/>
      <c r="H41" s="163"/>
      <c r="I41" s="141"/>
      <c r="J41" s="164"/>
      <c r="K41" s="142"/>
      <c r="L41" s="141"/>
      <c r="M41" s="164"/>
      <c r="N41" s="142"/>
      <c r="O41" s="221"/>
    </row>
    <row r="42" spans="1:15" ht="16.5" thickBot="1">
      <c r="A42" s="2"/>
      <c r="B42" s="4" t="s">
        <v>41</v>
      </c>
      <c r="C42" s="5" t="s">
        <v>175</v>
      </c>
      <c r="D42" s="2"/>
      <c r="E42" s="2"/>
      <c r="F42" s="2"/>
      <c r="G42" s="2"/>
      <c r="H42" s="165" t="s">
        <v>172</v>
      </c>
      <c r="I42" s="301">
        <v>73864827</v>
      </c>
      <c r="J42" s="41">
        <v>32784138</v>
      </c>
      <c r="K42" s="112">
        <v>106648965</v>
      </c>
      <c r="L42" s="109">
        <v>77462335.140000001</v>
      </c>
      <c r="M42" s="41">
        <v>91829041.050000012</v>
      </c>
      <c r="N42" s="112">
        <v>169291376.19</v>
      </c>
      <c r="O42" s="221"/>
    </row>
    <row r="43" spans="1:15" ht="16.5" thickBot="1">
      <c r="A43" s="2"/>
      <c r="B43" s="4" t="s">
        <v>44</v>
      </c>
      <c r="C43" s="5" t="s">
        <v>177</v>
      </c>
      <c r="D43" s="229"/>
      <c r="E43" s="2"/>
      <c r="F43" s="2"/>
      <c r="G43" s="2"/>
      <c r="H43" s="31" t="s">
        <v>174</v>
      </c>
      <c r="I43" s="88">
        <v>677341927</v>
      </c>
      <c r="J43" s="40"/>
      <c r="K43" s="112">
        <v>677341927</v>
      </c>
      <c r="L43" s="88">
        <v>380898504.40999997</v>
      </c>
      <c r="M43" s="40"/>
      <c r="N43" s="112">
        <v>380898504.40999997</v>
      </c>
      <c r="O43" s="221"/>
    </row>
    <row r="44" spans="1:15" ht="15.75">
      <c r="A44" s="2"/>
      <c r="B44" s="4"/>
      <c r="C44" s="3" t="s">
        <v>5</v>
      </c>
      <c r="D44" s="2" t="s">
        <v>156</v>
      </c>
      <c r="E44" s="2"/>
      <c r="F44" s="2"/>
      <c r="G44" s="2"/>
      <c r="H44" s="30"/>
      <c r="I44" s="103">
        <v>120000000</v>
      </c>
      <c r="J44" s="46"/>
      <c r="K44" s="94">
        <v>120000000</v>
      </c>
      <c r="L44" s="98">
        <v>120000000</v>
      </c>
      <c r="M44" s="46"/>
      <c r="N44" s="94">
        <v>120000000</v>
      </c>
      <c r="O44" s="221"/>
    </row>
    <row r="45" spans="1:15" ht="15.75">
      <c r="A45" s="2"/>
      <c r="B45" s="4"/>
      <c r="C45" s="6"/>
      <c r="D45" s="2" t="s">
        <v>85</v>
      </c>
      <c r="E45" s="2"/>
      <c r="F45" s="2"/>
      <c r="G45" s="2"/>
      <c r="H45" s="99"/>
      <c r="I45" s="106">
        <v>120000000</v>
      </c>
      <c r="J45" s="100"/>
      <c r="K45" s="115">
        <v>120000000</v>
      </c>
      <c r="L45" s="115">
        <v>120000000</v>
      </c>
      <c r="M45" s="100"/>
      <c r="N45" s="115">
        <v>120000000</v>
      </c>
      <c r="O45" s="221"/>
    </row>
    <row r="46" spans="1:15" ht="15.75">
      <c r="A46" s="2"/>
      <c r="B46" s="4"/>
      <c r="C46" s="6"/>
      <c r="D46" s="2" t="s">
        <v>86</v>
      </c>
      <c r="E46" s="2"/>
      <c r="F46" s="2"/>
      <c r="G46" s="2"/>
      <c r="H46" s="99"/>
      <c r="I46" s="102"/>
      <c r="J46" s="100"/>
      <c r="K46" s="115"/>
      <c r="L46" s="102"/>
      <c r="M46" s="100"/>
      <c r="N46" s="115"/>
      <c r="O46" s="221"/>
    </row>
    <row r="47" spans="1:15" ht="15.75">
      <c r="A47" s="2"/>
      <c r="B47" s="4"/>
      <c r="C47" s="3" t="s">
        <v>7</v>
      </c>
      <c r="D47" s="5" t="s">
        <v>87</v>
      </c>
      <c r="E47" s="2"/>
      <c r="F47" s="2"/>
      <c r="G47" s="2"/>
      <c r="H47" s="99"/>
      <c r="I47" s="103">
        <v>57615035</v>
      </c>
      <c r="J47" s="104"/>
      <c r="K47" s="94">
        <v>57615035</v>
      </c>
      <c r="L47" s="103">
        <v>28330642.82</v>
      </c>
      <c r="M47" s="104"/>
      <c r="N47" s="94">
        <v>28330642.82</v>
      </c>
      <c r="O47" s="221"/>
    </row>
    <row r="48" spans="1:15" ht="15.75">
      <c r="A48" s="2"/>
      <c r="B48" s="4"/>
      <c r="C48" s="3"/>
      <c r="D48" s="6" t="s">
        <v>146</v>
      </c>
      <c r="E48" s="2"/>
      <c r="F48" s="2"/>
      <c r="G48" s="2"/>
      <c r="H48" s="99"/>
      <c r="I48" s="106">
        <v>57615035</v>
      </c>
      <c r="J48" s="100"/>
      <c r="K48" s="115">
        <v>57615035</v>
      </c>
      <c r="L48" s="106">
        <v>28330642.82</v>
      </c>
      <c r="M48" s="100"/>
      <c r="N48" s="115">
        <v>28330642.82</v>
      </c>
      <c r="O48" s="221"/>
    </row>
    <row r="49" spans="1:15" ht="15.75">
      <c r="A49" s="2"/>
      <c r="B49" s="4"/>
      <c r="C49" s="3"/>
      <c r="D49" s="5" t="s">
        <v>88</v>
      </c>
      <c r="E49" s="2"/>
      <c r="F49" s="2"/>
      <c r="G49" s="2"/>
      <c r="H49" s="99"/>
      <c r="I49" s="106"/>
      <c r="J49" s="100"/>
      <c r="K49" s="101"/>
      <c r="L49" s="106"/>
      <c r="M49" s="100"/>
      <c r="N49" s="101"/>
      <c r="O49" s="221"/>
    </row>
    <row r="50" spans="1:15" ht="15.75">
      <c r="A50" s="2"/>
      <c r="B50" s="4"/>
      <c r="C50" s="3"/>
      <c r="D50" s="5" t="s">
        <v>89</v>
      </c>
      <c r="E50" s="2"/>
      <c r="F50" s="2"/>
      <c r="G50" s="2"/>
      <c r="H50" s="99"/>
      <c r="I50" s="106"/>
      <c r="J50" s="100"/>
      <c r="K50" s="101"/>
      <c r="L50" s="106"/>
      <c r="M50" s="100"/>
      <c r="N50" s="101"/>
      <c r="O50" s="221"/>
    </row>
    <row r="51" spans="1:15" ht="15.75">
      <c r="A51" s="2"/>
      <c r="B51" s="4"/>
      <c r="C51" s="3" t="s">
        <v>9</v>
      </c>
      <c r="D51" s="6" t="s">
        <v>90</v>
      </c>
      <c r="E51" s="2"/>
      <c r="F51" s="2"/>
      <c r="G51" s="2"/>
      <c r="H51" s="99"/>
      <c r="I51" s="301">
        <v>494237392</v>
      </c>
      <c r="J51" s="104"/>
      <c r="K51" s="105">
        <v>494237392</v>
      </c>
      <c r="L51" s="301">
        <v>230677861.59</v>
      </c>
      <c r="M51" s="104"/>
      <c r="N51" s="105">
        <v>230677861.59</v>
      </c>
      <c r="O51" s="221"/>
    </row>
    <row r="52" spans="1:15" ht="15.75">
      <c r="A52" s="2"/>
      <c r="B52" s="4"/>
      <c r="C52" s="8" t="s">
        <v>21</v>
      </c>
      <c r="D52" s="2" t="s">
        <v>91</v>
      </c>
      <c r="E52" s="2"/>
      <c r="F52" s="2"/>
      <c r="G52" s="2"/>
      <c r="H52" s="99"/>
      <c r="I52" s="113"/>
      <c r="J52" s="104"/>
      <c r="K52" s="105"/>
      <c r="L52" s="113"/>
      <c r="M52" s="104"/>
      <c r="N52" s="105"/>
      <c r="O52" s="221"/>
    </row>
    <row r="53" spans="1:15" ht="15.75">
      <c r="A53" s="2"/>
      <c r="B53" s="4"/>
      <c r="C53" s="8" t="s">
        <v>55</v>
      </c>
      <c r="D53" s="2" t="s">
        <v>179</v>
      </c>
      <c r="E53" s="2"/>
      <c r="F53" s="2"/>
      <c r="G53" s="2"/>
      <c r="H53" s="99" t="s">
        <v>176</v>
      </c>
      <c r="I53" s="113">
        <v>5489500</v>
      </c>
      <c r="J53" s="104"/>
      <c r="K53" s="203">
        <v>5489500</v>
      </c>
      <c r="L53" s="113">
        <v>1890000</v>
      </c>
      <c r="M53" s="104"/>
      <c r="N53" s="203">
        <v>1890000</v>
      </c>
      <c r="O53" s="221"/>
    </row>
    <row r="54" spans="1:15" ht="15.75">
      <c r="A54" s="2"/>
      <c r="B54" s="4"/>
      <c r="C54" s="8" t="s">
        <v>57</v>
      </c>
      <c r="D54" s="2" t="s">
        <v>92</v>
      </c>
      <c r="E54" s="2"/>
      <c r="F54" s="2"/>
      <c r="G54" s="2"/>
      <c r="H54" s="99"/>
      <c r="I54" s="103"/>
      <c r="J54" s="104"/>
      <c r="K54" s="105"/>
      <c r="L54" s="103"/>
      <c r="M54" s="104"/>
      <c r="N54" s="105"/>
      <c r="O54" s="221"/>
    </row>
    <row r="55" spans="1:15" ht="15.75">
      <c r="A55" s="2"/>
      <c r="B55" s="4"/>
      <c r="C55" s="6"/>
      <c r="D55" s="2" t="s">
        <v>93</v>
      </c>
      <c r="E55" s="2"/>
      <c r="F55" s="2"/>
      <c r="G55" s="2"/>
      <c r="H55" s="99"/>
      <c r="I55" s="102"/>
      <c r="J55" s="100"/>
      <c r="K55" s="101"/>
      <c r="L55" s="102"/>
      <c r="M55" s="100"/>
      <c r="N55" s="101"/>
      <c r="O55" s="221"/>
    </row>
    <row r="56" spans="1:15" ht="15.75">
      <c r="A56" s="2"/>
      <c r="B56" s="4"/>
      <c r="C56" s="6"/>
      <c r="D56" s="2" t="s">
        <v>94</v>
      </c>
      <c r="E56" s="2"/>
      <c r="F56" s="2"/>
      <c r="G56" s="2"/>
      <c r="H56" s="99"/>
      <c r="I56" s="102"/>
      <c r="J56" s="100"/>
      <c r="K56" s="101"/>
      <c r="L56" s="102"/>
      <c r="M56" s="100"/>
      <c r="N56" s="101"/>
      <c r="O56" s="221"/>
    </row>
    <row r="57" spans="1:15" ht="16.5" thickBot="1">
      <c r="A57" s="2"/>
      <c r="B57" s="4" t="s">
        <v>47</v>
      </c>
      <c r="C57" s="5" t="s">
        <v>95</v>
      </c>
      <c r="D57" s="2"/>
      <c r="E57" s="2"/>
      <c r="F57" s="2"/>
      <c r="G57" s="2"/>
      <c r="H57" s="31"/>
      <c r="I57" s="83">
        <v>555758272</v>
      </c>
      <c r="J57" s="40"/>
      <c r="K57" s="84">
        <v>555758272</v>
      </c>
      <c r="L57" s="83">
        <v>292843922.56999993</v>
      </c>
      <c r="M57" s="40"/>
      <c r="N57" s="84">
        <v>292843922.56999993</v>
      </c>
      <c r="O57" s="221"/>
    </row>
    <row r="58" spans="1:15" ht="15.75">
      <c r="A58" s="2"/>
      <c r="B58" s="4"/>
      <c r="C58" s="3" t="s">
        <v>5</v>
      </c>
      <c r="D58" s="5" t="s">
        <v>96</v>
      </c>
      <c r="E58" s="2"/>
      <c r="F58" s="2"/>
      <c r="G58" s="2"/>
      <c r="H58" s="30"/>
      <c r="I58" s="141">
        <v>555758272</v>
      </c>
      <c r="J58" s="139"/>
      <c r="K58" s="115">
        <v>555758272</v>
      </c>
      <c r="L58" s="141">
        <v>292843922.56999993</v>
      </c>
      <c r="M58" s="139"/>
      <c r="N58" s="115">
        <v>292843922.56999993</v>
      </c>
      <c r="O58" s="221"/>
    </row>
    <row r="59" spans="1:15" ht="15.75">
      <c r="A59" s="2"/>
      <c r="B59" s="4"/>
      <c r="C59" s="3" t="s">
        <v>7</v>
      </c>
      <c r="D59" s="5" t="s">
        <v>97</v>
      </c>
      <c r="E59" s="2"/>
      <c r="F59" s="2"/>
      <c r="G59" s="2"/>
      <c r="H59" s="30"/>
      <c r="I59" s="141"/>
      <c r="J59" s="139"/>
      <c r="K59" s="115"/>
      <c r="L59" s="141"/>
      <c r="M59" s="139"/>
      <c r="N59" s="115"/>
      <c r="O59" s="221"/>
    </row>
    <row r="60" spans="1:15" ht="6" customHeight="1">
      <c r="A60" s="2"/>
      <c r="B60" s="4"/>
      <c r="C60" s="6"/>
      <c r="D60" s="2"/>
      <c r="E60" s="2"/>
      <c r="F60" s="2"/>
      <c r="G60" s="2"/>
      <c r="H60" s="32"/>
      <c r="I60" s="89"/>
      <c r="J60" s="48"/>
      <c r="K60" s="90"/>
      <c r="L60" s="89"/>
      <c r="M60" s="48"/>
      <c r="N60" s="90"/>
      <c r="O60" s="221"/>
    </row>
    <row r="61" spans="1:15" ht="19.5" thickBot="1">
      <c r="A61" s="2"/>
      <c r="B61" s="4"/>
      <c r="C61" s="230" t="s">
        <v>180</v>
      </c>
      <c r="D61" s="2"/>
      <c r="E61" s="2"/>
      <c r="F61" s="2"/>
      <c r="G61" s="2"/>
      <c r="H61" s="33" t="s">
        <v>178</v>
      </c>
      <c r="I61" s="92">
        <v>4442438117</v>
      </c>
      <c r="J61" s="114">
        <v>14735996459</v>
      </c>
      <c r="K61" s="306">
        <v>19178434576</v>
      </c>
      <c r="L61" s="92">
        <v>2750527886.3699999</v>
      </c>
      <c r="M61" s="114">
        <v>11529963044.909998</v>
      </c>
      <c r="N61" s="93">
        <v>14280490931.280001</v>
      </c>
      <c r="O61" s="221"/>
    </row>
    <row r="62" spans="1:15" ht="7.5" customHeight="1" thickTop="1">
      <c r="A62" s="2"/>
      <c r="B62" s="21"/>
      <c r="C62" s="222"/>
      <c r="D62" s="22"/>
      <c r="E62" s="22"/>
      <c r="F62" s="22"/>
      <c r="G62" s="223"/>
      <c r="H62" s="231"/>
      <c r="I62" s="89"/>
      <c r="J62" s="48"/>
      <c r="K62" s="90"/>
      <c r="L62" s="89"/>
      <c r="M62" s="48"/>
      <c r="N62" s="90"/>
      <c r="O62" s="221"/>
    </row>
    <row r="63" spans="1:15" ht="18.75">
      <c r="A63" s="2"/>
      <c r="B63" s="4"/>
      <c r="C63" s="232" t="s">
        <v>182</v>
      </c>
      <c r="D63" s="2"/>
      <c r="E63" s="2"/>
      <c r="F63" s="2"/>
      <c r="G63" s="233"/>
      <c r="H63" s="231" t="s">
        <v>181</v>
      </c>
      <c r="I63" s="89"/>
      <c r="J63" s="48"/>
      <c r="K63" s="90"/>
      <c r="L63" s="89"/>
      <c r="M63" s="48"/>
      <c r="N63" s="90"/>
      <c r="O63" s="221"/>
    </row>
    <row r="64" spans="1:15" ht="6.75" customHeight="1">
      <c r="A64" s="2"/>
      <c r="B64" s="4"/>
      <c r="C64" s="6"/>
      <c r="D64" s="2"/>
      <c r="E64" s="2"/>
      <c r="F64" s="2"/>
      <c r="G64" s="233"/>
      <c r="H64" s="231"/>
      <c r="I64" s="89"/>
      <c r="J64" s="48"/>
      <c r="K64" s="90"/>
      <c r="L64" s="89"/>
      <c r="M64" s="48"/>
      <c r="N64" s="90"/>
      <c r="O64" s="221"/>
    </row>
    <row r="65" spans="1:16" ht="16.5" thickBot="1">
      <c r="A65" s="2"/>
      <c r="B65" s="4" t="s">
        <v>3</v>
      </c>
      <c r="C65" s="6" t="s">
        <v>184</v>
      </c>
      <c r="D65" s="2"/>
      <c r="E65" s="2"/>
      <c r="F65" s="2"/>
      <c r="G65" s="233"/>
      <c r="H65" s="165" t="s">
        <v>183</v>
      </c>
      <c r="I65" s="110">
        <v>133154094</v>
      </c>
      <c r="J65" s="111">
        <v>270462363</v>
      </c>
      <c r="K65" s="84">
        <v>403616457</v>
      </c>
      <c r="L65" s="110">
        <v>60304958.859999999</v>
      </c>
      <c r="M65" s="111">
        <v>204562707.31999999</v>
      </c>
      <c r="N65" s="84">
        <v>264867666.18000001</v>
      </c>
      <c r="O65" s="221"/>
    </row>
    <row r="66" spans="1:16" ht="16.5" thickBot="1">
      <c r="A66" s="2"/>
      <c r="B66" s="4" t="s">
        <v>11</v>
      </c>
      <c r="C66" s="5" t="s">
        <v>186</v>
      </c>
      <c r="D66" s="2"/>
      <c r="E66" s="2"/>
      <c r="F66" s="2"/>
      <c r="G66" s="233"/>
      <c r="H66" s="165" t="s">
        <v>185</v>
      </c>
      <c r="I66" s="110">
        <v>1042721805</v>
      </c>
      <c r="J66" s="111">
        <v>1046569892</v>
      </c>
      <c r="K66" s="84">
        <v>2089291697</v>
      </c>
      <c r="L66" s="110">
        <v>452304313.48000002</v>
      </c>
      <c r="M66" s="111">
        <v>722539649.83000004</v>
      </c>
      <c r="N66" s="84">
        <v>1174843963.3099999</v>
      </c>
      <c r="O66" s="221"/>
    </row>
    <row r="67" spans="1:16" ht="16.5" thickBot="1">
      <c r="A67" s="2"/>
      <c r="B67" s="4" t="s">
        <v>15</v>
      </c>
      <c r="C67" s="6" t="s">
        <v>188</v>
      </c>
      <c r="D67" s="2"/>
      <c r="E67" s="2"/>
      <c r="F67" s="2"/>
      <c r="G67" s="233"/>
      <c r="H67" s="165" t="s">
        <v>187</v>
      </c>
      <c r="I67" s="110"/>
      <c r="J67" s="111"/>
      <c r="K67" s="91"/>
      <c r="L67" s="110"/>
      <c r="M67" s="111"/>
      <c r="N67" s="91"/>
      <c r="O67" s="221"/>
    </row>
    <row r="68" spans="1:16" ht="16.5" thickBot="1">
      <c r="A68" s="2"/>
      <c r="B68" s="4" t="s">
        <v>16</v>
      </c>
      <c r="C68" s="6" t="s">
        <v>157</v>
      </c>
      <c r="D68" s="2"/>
      <c r="E68" s="2"/>
      <c r="F68" s="2"/>
      <c r="G68" s="233"/>
      <c r="H68" s="165"/>
      <c r="I68" s="110">
        <v>1348697159</v>
      </c>
      <c r="J68" s="111">
        <v>13750737060</v>
      </c>
      <c r="K68" s="91">
        <v>15099434219</v>
      </c>
      <c r="L68" s="110">
        <v>1504078107.79</v>
      </c>
      <c r="M68" s="111">
        <v>27870912634</v>
      </c>
      <c r="N68" s="91">
        <v>29374990741.790001</v>
      </c>
      <c r="O68" s="221"/>
    </row>
    <row r="69" spans="1:16" ht="19.5" thickBot="1">
      <c r="A69" s="2"/>
      <c r="B69" s="234"/>
      <c r="C69" s="235" t="s">
        <v>98</v>
      </c>
      <c r="D69" s="236"/>
      <c r="E69" s="236"/>
      <c r="F69" s="236"/>
      <c r="G69" s="237"/>
      <c r="H69" s="238"/>
      <c r="I69" s="92">
        <v>2524573058</v>
      </c>
      <c r="J69" s="63">
        <v>15067769315</v>
      </c>
      <c r="K69" s="93">
        <v>17592342373</v>
      </c>
      <c r="L69" s="92">
        <v>2016687380.1300001</v>
      </c>
      <c r="M69" s="63">
        <v>28798014991.150002</v>
      </c>
      <c r="N69" s="93">
        <v>30814702371.280003</v>
      </c>
      <c r="O69" s="221"/>
    </row>
    <row r="70" spans="1:16" ht="4.5" customHeight="1" thickTop="1">
      <c r="A70" s="2"/>
      <c r="B70" s="4"/>
      <c r="C70" s="6"/>
      <c r="D70" s="2"/>
      <c r="E70" s="2"/>
      <c r="F70" s="2"/>
      <c r="G70" s="2"/>
      <c r="H70" s="220"/>
      <c r="I70" s="2"/>
      <c r="J70" s="2"/>
      <c r="K70" s="2"/>
      <c r="L70" s="2"/>
      <c r="M70" s="2"/>
      <c r="N70" s="2"/>
      <c r="O70" s="221"/>
    </row>
    <row r="71" spans="1:16" ht="6.75" customHeight="1" thickBot="1">
      <c r="A71" s="209"/>
      <c r="B71" s="214"/>
      <c r="C71" s="215"/>
      <c r="D71" s="197"/>
      <c r="E71" s="197"/>
      <c r="F71" s="197"/>
      <c r="G71" s="197"/>
      <c r="H71" s="239"/>
      <c r="I71" s="239"/>
      <c r="J71" s="239"/>
      <c r="K71" s="239"/>
      <c r="L71" s="239"/>
      <c r="M71" s="239"/>
      <c r="N71" s="239"/>
      <c r="O71" s="216"/>
      <c r="P71" s="2"/>
    </row>
    <row r="72" spans="1:16" ht="13.5" thickTop="1"/>
    <row r="73" spans="1:16" ht="3" customHeight="1"/>
    <row r="75" spans="1:16" ht="46.15" customHeight="1">
      <c r="B75" s="200"/>
      <c r="D75" s="200"/>
      <c r="E75" s="205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205"/>
    </row>
    <row r="76" spans="1:16" ht="16.5">
      <c r="C76" s="199" t="str">
        <f>+Aktifler!C68</f>
        <v>Enver Haskasap</v>
      </c>
      <c r="D76" s="199"/>
      <c r="E76" s="206"/>
      <c r="F76" s="319" t="s">
        <v>252</v>
      </c>
      <c r="G76" s="319"/>
      <c r="H76" s="319"/>
      <c r="I76" s="319"/>
      <c r="J76" s="319"/>
      <c r="K76" s="319"/>
      <c r="L76" s="327" t="s">
        <v>256</v>
      </c>
      <c r="M76" s="327"/>
      <c r="N76" s="327"/>
      <c r="O76" s="327"/>
      <c r="P76" s="198"/>
    </row>
    <row r="77" spans="1:16" ht="15.6" customHeight="1">
      <c r="B77" s="199" t="s">
        <v>226</v>
      </c>
      <c r="D77" s="199"/>
      <c r="E77" s="206"/>
      <c r="F77" s="319" t="s">
        <v>230</v>
      </c>
      <c r="G77" s="319"/>
      <c r="H77" s="319"/>
      <c r="I77" s="319"/>
      <c r="J77" s="319"/>
      <c r="K77" s="319"/>
      <c r="L77" s="327" t="s">
        <v>229</v>
      </c>
      <c r="M77" s="327"/>
      <c r="N77" s="327"/>
      <c r="O77" s="327"/>
      <c r="P77" s="198"/>
    </row>
    <row r="78" spans="1:16" ht="15.6" customHeight="1">
      <c r="C78" s="199"/>
      <c r="D78" s="199"/>
      <c r="E78" s="206"/>
      <c r="F78" s="319" t="s">
        <v>231</v>
      </c>
      <c r="G78" s="319"/>
      <c r="H78" s="319"/>
      <c r="I78" s="319"/>
      <c r="J78" s="319"/>
      <c r="K78" s="319"/>
      <c r="L78" s="327" t="s">
        <v>231</v>
      </c>
      <c r="M78" s="327"/>
      <c r="N78" s="327"/>
      <c r="O78" s="327"/>
      <c r="P78" s="198"/>
    </row>
    <row r="79" spans="1:16" ht="19.5">
      <c r="C79" s="199"/>
      <c r="D79" s="199"/>
      <c r="E79" s="206"/>
      <c r="G79" s="199"/>
      <c r="H79"/>
      <c r="I79" s="204"/>
      <c r="J79" s="199"/>
      <c r="K79" s="200"/>
    </row>
    <row r="80" spans="1:16" ht="31.15" customHeight="1">
      <c r="B80" s="320"/>
      <c r="C80" s="320"/>
      <c r="D80" s="320"/>
      <c r="E80" s="320"/>
      <c r="F80" s="333"/>
      <c r="G80" s="333"/>
      <c r="H80" s="320"/>
      <c r="I80" s="320"/>
      <c r="J80" s="320"/>
      <c r="K80" s="320"/>
      <c r="L80" s="320"/>
      <c r="M80" s="320"/>
    </row>
    <row r="81" spans="1:16" ht="18.75">
      <c r="B81" s="320"/>
      <c r="C81" s="320"/>
      <c r="D81" s="320"/>
      <c r="E81" s="320"/>
      <c r="F81" s="304"/>
      <c r="G81" s="304"/>
      <c r="H81"/>
      <c r="J81" s="200"/>
      <c r="L81" s="320"/>
      <c r="M81" s="320"/>
      <c r="N81" s="320"/>
    </row>
    <row r="82" spans="1:16" ht="16.5">
      <c r="B82" s="327" t="s">
        <v>254</v>
      </c>
      <c r="C82" s="327"/>
      <c r="D82" s="327"/>
      <c r="E82" s="327"/>
      <c r="F82" s="201"/>
      <c r="G82" s="201"/>
      <c r="H82"/>
      <c r="J82" s="199"/>
      <c r="L82" s="319" t="str">
        <f>+Aktifler!K74</f>
        <v>Cemil Malek</v>
      </c>
      <c r="M82" s="319"/>
      <c r="N82" s="319"/>
    </row>
    <row r="83" spans="1:16" ht="16.149999999999999" customHeight="1">
      <c r="B83" s="319" t="s">
        <v>260</v>
      </c>
      <c r="C83" s="319"/>
      <c r="D83" s="319"/>
      <c r="E83" s="319"/>
      <c r="F83" s="190"/>
      <c r="G83" s="190"/>
      <c r="H83" s="278"/>
      <c r="L83" s="319" t="s">
        <v>263</v>
      </c>
      <c r="M83" s="319"/>
      <c r="N83" s="319"/>
      <c r="O83" s="319"/>
    </row>
    <row r="84" spans="1:16" ht="18.75" customHeight="1">
      <c r="B84" s="319" t="s">
        <v>257</v>
      </c>
      <c r="C84" s="319"/>
      <c r="D84" s="319"/>
      <c r="E84" s="319"/>
      <c r="F84" s="278"/>
      <c r="G84" s="278"/>
      <c r="H84" s="278"/>
      <c r="L84" s="319" t="s">
        <v>266</v>
      </c>
      <c r="M84" s="319"/>
      <c r="N84" s="319"/>
    </row>
    <row r="85" spans="1:16" ht="15.75">
      <c r="B85" s="319" t="s">
        <v>258</v>
      </c>
      <c r="C85" s="319"/>
      <c r="D85" s="319"/>
      <c r="E85" s="319"/>
      <c r="F85" s="278"/>
      <c r="G85" s="190"/>
      <c r="H85" s="190"/>
      <c r="I85" s="278"/>
      <c r="J85" s="278"/>
      <c r="L85" s="319" t="s">
        <v>265</v>
      </c>
      <c r="M85" s="319"/>
      <c r="N85" s="319"/>
    </row>
    <row r="86" spans="1:16" ht="15.75">
      <c r="B86" s="319" t="s">
        <v>259</v>
      </c>
      <c r="C86" s="319"/>
      <c r="D86" s="319"/>
      <c r="E86" s="319"/>
    </row>
    <row r="87" spans="1:16" ht="15.75">
      <c r="D87" s="206"/>
    </row>
    <row r="88" spans="1:16" ht="15.75">
      <c r="A88" s="331"/>
      <c r="B88" s="331"/>
      <c r="C88" s="331"/>
      <c r="D88" s="331"/>
      <c r="E88" s="331"/>
      <c r="F88" s="331"/>
      <c r="G88" s="331"/>
      <c r="H88" s="331"/>
      <c r="I88" s="331"/>
      <c r="J88" s="331"/>
      <c r="K88" s="331"/>
      <c r="L88" s="331"/>
      <c r="M88" s="331"/>
      <c r="N88" s="331"/>
      <c r="O88" s="331"/>
      <c r="P88" s="3"/>
    </row>
    <row r="1108" spans="1:6">
      <c r="A1108" s="150"/>
      <c r="B1108" s="150"/>
      <c r="C1108" s="150"/>
      <c r="D1108" s="150"/>
      <c r="E1108" s="150"/>
      <c r="F1108" s="150"/>
    </row>
    <row r="1136" spans="1:6">
      <c r="A1136" s="150"/>
      <c r="B1136" s="150"/>
      <c r="C1136" s="150"/>
      <c r="D1136" s="150"/>
      <c r="E1136" s="150"/>
      <c r="F1136" s="150"/>
    </row>
    <row r="1192" spans="1:6">
      <c r="A1192" s="150"/>
      <c r="B1192" s="150"/>
      <c r="C1192" s="150"/>
      <c r="D1192" s="150"/>
      <c r="E1192" s="150"/>
      <c r="F1192" s="150"/>
    </row>
    <row r="1220" spans="1:6">
      <c r="A1220" s="150"/>
      <c r="B1220" s="150"/>
      <c r="C1220" s="150"/>
      <c r="D1220" s="150"/>
      <c r="E1220" s="150"/>
      <c r="F1220" s="150"/>
    </row>
  </sheetData>
  <sheetProtection algorithmName="SHA-512" hashValue="4VtbsZo6yqdTeuMJBdb8maNnq0rHlneRipa4ab7nxCN8HbG46ZhhMqleYrmYJ2v9a7nqz6bQll1fjNc390n2uA==" saltValue="2F/9OvlF/iDq0IRdnhy1iw==" spinCount="100000" sheet="1" objects="1" scenarios="1"/>
  <mergeCells count="29">
    <mergeCell ref="A88:O88"/>
    <mergeCell ref="F80:G80"/>
    <mergeCell ref="H80:J80"/>
    <mergeCell ref="K80:M80"/>
    <mergeCell ref="B85:E85"/>
    <mergeCell ref="L81:N81"/>
    <mergeCell ref="B81:E81"/>
    <mergeCell ref="B82:E82"/>
    <mergeCell ref="L82:N82"/>
    <mergeCell ref="L84:N84"/>
    <mergeCell ref="B83:E83"/>
    <mergeCell ref="B84:E84"/>
    <mergeCell ref="B80:E80"/>
    <mergeCell ref="B86:E86"/>
    <mergeCell ref="L85:N85"/>
    <mergeCell ref="L83:O83"/>
    <mergeCell ref="F75:K75"/>
    <mergeCell ref="F76:K76"/>
    <mergeCell ref="F77:K77"/>
    <mergeCell ref="F78:K78"/>
    <mergeCell ref="B2:O2"/>
    <mergeCell ref="B3:O3"/>
    <mergeCell ref="I5:K5"/>
    <mergeCell ref="I6:K6"/>
    <mergeCell ref="L6:N6"/>
    <mergeCell ref="L75:O75"/>
    <mergeCell ref="L76:O76"/>
    <mergeCell ref="L77:O77"/>
    <mergeCell ref="L78:O78"/>
  </mergeCells>
  <printOptions horizontalCentered="1"/>
  <pageMargins left="0.35433070866141736" right="0.15748031496062992" top="0.27559055118110237" bottom="0.23622047244094491" header="0.23622047244094491" footer="0.19685039370078741"/>
  <pageSetup paperSize="9" scale="54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5" tint="0.39997558519241921"/>
  </sheetPr>
  <dimension ref="A1:AH110"/>
  <sheetViews>
    <sheetView showGridLines="0" tabSelected="1" zoomScale="80" zoomScaleNormal="80" workbookViewId="0">
      <selection activeCell="H14" sqref="H14"/>
    </sheetView>
  </sheetViews>
  <sheetFormatPr defaultRowHeight="12.75"/>
  <cols>
    <col min="1" max="1" width="1.85546875" customWidth="1"/>
    <col min="2" max="2" width="5.28515625" style="277" customWidth="1"/>
    <col min="3" max="3" width="7.42578125" customWidth="1"/>
    <col min="4" max="4" width="41.85546875" customWidth="1"/>
    <col min="6" max="6" width="37.140625" customWidth="1"/>
    <col min="7" max="7" width="8.140625" style="217" customWidth="1"/>
    <col min="8" max="8" width="24.42578125" customWidth="1"/>
    <col min="9" max="9" width="23" customWidth="1"/>
    <col min="10" max="10" width="13.5703125" customWidth="1"/>
    <col min="11" max="11" width="4" customWidth="1"/>
  </cols>
  <sheetData>
    <row r="1" spans="1:34" ht="13.5" thickBot="1"/>
    <row r="2" spans="1:34" ht="14.25" customHeight="1" thickTop="1">
      <c r="A2" s="2"/>
      <c r="B2" s="240"/>
      <c r="C2" s="218"/>
      <c r="D2" s="191"/>
      <c r="E2" s="191"/>
      <c r="F2" s="191"/>
      <c r="G2" s="219"/>
      <c r="H2" s="219"/>
      <c r="I2" s="241"/>
      <c r="J2" s="208"/>
      <c r="K2" s="2"/>
    </row>
    <row r="3" spans="1:34" ht="21.75" customHeight="1">
      <c r="A3" s="2"/>
      <c r="B3" s="335" t="s">
        <v>232</v>
      </c>
      <c r="C3" s="336"/>
      <c r="D3" s="336"/>
      <c r="E3" s="336"/>
      <c r="F3" s="336"/>
      <c r="G3" s="336"/>
      <c r="H3" s="336"/>
      <c r="I3" s="336"/>
      <c r="J3" s="337"/>
      <c r="K3" s="293"/>
    </row>
    <row r="4" spans="1:34" ht="18.75">
      <c r="A4" s="2"/>
      <c r="B4" s="335" t="s">
        <v>228</v>
      </c>
      <c r="C4" s="336"/>
      <c r="D4" s="336"/>
      <c r="E4" s="336"/>
      <c r="F4" s="336"/>
      <c r="G4" s="336"/>
      <c r="H4" s="336"/>
      <c r="I4" s="336"/>
      <c r="J4" s="337"/>
      <c r="K4" s="293"/>
    </row>
    <row r="5" spans="1:34" ht="6.75" customHeight="1">
      <c r="A5" s="2"/>
      <c r="B5" s="242"/>
      <c r="C5" s="2"/>
      <c r="D5" s="243"/>
      <c r="E5" s="210"/>
      <c r="F5" s="210"/>
      <c r="G5" s="244"/>
      <c r="H5" s="2"/>
      <c r="I5" s="2"/>
      <c r="J5" s="209"/>
      <c r="K5" s="2"/>
    </row>
    <row r="6" spans="1:34" ht="16.5">
      <c r="A6" s="2"/>
      <c r="B6" s="242"/>
      <c r="C6" s="2"/>
      <c r="D6" s="2"/>
      <c r="E6" s="2"/>
      <c r="F6" s="2"/>
      <c r="G6" s="247" t="s">
        <v>162</v>
      </c>
      <c r="H6" s="248" t="s">
        <v>0</v>
      </c>
      <c r="I6" s="248" t="s">
        <v>1</v>
      </c>
      <c r="J6" s="249"/>
      <c r="K6" s="3"/>
    </row>
    <row r="7" spans="1:34" ht="19.5" thickBot="1">
      <c r="A7" s="2"/>
      <c r="B7" s="242"/>
      <c r="C7" s="211"/>
      <c r="D7" s="212"/>
      <c r="E7" s="2"/>
      <c r="F7" s="2"/>
      <c r="G7" s="247"/>
      <c r="H7" s="248" t="s">
        <v>267</v>
      </c>
      <c r="I7" s="248" t="s">
        <v>253</v>
      </c>
      <c r="J7" s="249"/>
      <c r="K7" s="3"/>
    </row>
    <row r="8" spans="1:34" ht="11.25" customHeight="1" thickBot="1">
      <c r="A8" s="2"/>
      <c r="B8" s="242"/>
      <c r="C8" s="2"/>
      <c r="D8" s="2"/>
      <c r="E8" s="2"/>
      <c r="F8" s="2"/>
      <c r="G8" s="251"/>
      <c r="H8" s="252"/>
      <c r="I8" s="252"/>
      <c r="J8" s="249"/>
      <c r="K8" s="3"/>
    </row>
    <row r="9" spans="1:34" ht="17.25" thickBot="1">
      <c r="A9" s="2"/>
      <c r="B9" s="245" t="s">
        <v>3</v>
      </c>
      <c r="C9" s="250" t="s">
        <v>207</v>
      </c>
      <c r="D9" s="246"/>
      <c r="E9" s="2"/>
      <c r="F9" s="2"/>
      <c r="G9" s="295" t="s">
        <v>181</v>
      </c>
      <c r="H9" s="117">
        <v>2114930356</v>
      </c>
      <c r="I9" s="117">
        <v>978253252.58999991</v>
      </c>
      <c r="J9" s="209"/>
      <c r="K9" s="2"/>
      <c r="L9" s="302"/>
      <c r="M9" s="302"/>
      <c r="N9" s="34"/>
      <c r="O9" s="302"/>
      <c r="P9" s="302"/>
      <c r="Q9" s="34"/>
      <c r="R9" s="302"/>
      <c r="S9" s="302"/>
      <c r="T9" s="34"/>
      <c r="U9" s="302"/>
      <c r="V9" s="302"/>
      <c r="W9" s="34"/>
      <c r="X9" s="302"/>
      <c r="Y9" s="302"/>
      <c r="AA9" s="302"/>
      <c r="AB9" s="302"/>
      <c r="AD9" s="302"/>
      <c r="AE9" s="302"/>
      <c r="AG9" s="302"/>
      <c r="AH9" s="302"/>
    </row>
    <row r="10" spans="1:34" ht="16.5">
      <c r="A10" s="2"/>
      <c r="B10" s="245"/>
      <c r="C10" s="248" t="s">
        <v>5</v>
      </c>
      <c r="D10" s="246" t="s">
        <v>99</v>
      </c>
      <c r="E10" s="2"/>
      <c r="F10" s="296"/>
      <c r="G10" s="269"/>
      <c r="H10" s="283">
        <v>1347745346</v>
      </c>
      <c r="I10" s="283">
        <v>704375049.62</v>
      </c>
      <c r="J10" s="209"/>
      <c r="K10" s="2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34" ht="16.5">
      <c r="A11" s="2"/>
      <c r="B11" s="245"/>
      <c r="C11" s="254"/>
      <c r="D11" s="246" t="s">
        <v>100</v>
      </c>
      <c r="E11" s="2"/>
      <c r="F11" s="296"/>
      <c r="G11" s="297"/>
      <c r="H11" s="255">
        <v>658730208</v>
      </c>
      <c r="I11" s="255">
        <v>307838049.97000003</v>
      </c>
      <c r="J11" s="209"/>
      <c r="K11" s="2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AA11" s="34"/>
      <c r="AD11" s="34"/>
      <c r="AG11" s="34"/>
    </row>
    <row r="12" spans="1:34" ht="16.5">
      <c r="A12" s="2"/>
      <c r="B12" s="245"/>
      <c r="C12" s="254"/>
      <c r="D12" s="246" t="s">
        <v>101</v>
      </c>
      <c r="E12" s="2"/>
      <c r="F12" s="298"/>
      <c r="G12" s="262"/>
      <c r="H12" s="263">
        <v>294342840</v>
      </c>
      <c r="I12" s="263">
        <v>105496363.77000001</v>
      </c>
      <c r="J12" s="209"/>
      <c r="K12" s="2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AB12" s="34"/>
    </row>
    <row r="13" spans="1:34" ht="16.5">
      <c r="A13" s="2"/>
      <c r="B13" s="245"/>
      <c r="C13" s="254"/>
      <c r="D13" s="246" t="s">
        <v>102</v>
      </c>
      <c r="E13" s="2"/>
      <c r="F13" s="296"/>
      <c r="G13" s="262"/>
      <c r="H13" s="263">
        <v>364387368</v>
      </c>
      <c r="I13" s="263">
        <v>202341686.20000002</v>
      </c>
      <c r="J13" s="209"/>
      <c r="K13" s="2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34" ht="16.5">
      <c r="A14" s="2"/>
      <c r="B14" s="245"/>
      <c r="C14" s="254"/>
      <c r="D14" s="256" t="s">
        <v>103</v>
      </c>
      <c r="E14" s="2"/>
      <c r="F14" s="2"/>
      <c r="G14" s="262"/>
      <c r="H14" s="264">
        <v>665276715</v>
      </c>
      <c r="I14" s="264">
        <v>382781332.41999996</v>
      </c>
      <c r="J14" s="209"/>
      <c r="K14" s="296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34" ht="16.5">
      <c r="A15" s="2"/>
      <c r="B15" s="245"/>
      <c r="C15" s="254"/>
      <c r="D15" s="246" t="s">
        <v>101</v>
      </c>
      <c r="E15" s="2"/>
      <c r="F15" s="2"/>
      <c r="G15" s="262"/>
      <c r="H15" s="263">
        <v>179149748</v>
      </c>
      <c r="I15" s="263">
        <v>98265694.589999989</v>
      </c>
      <c r="J15" s="209"/>
      <c r="K15" s="2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34" ht="16.5">
      <c r="A16" s="2"/>
      <c r="B16" s="245"/>
      <c r="C16" s="254"/>
      <c r="D16" s="246" t="s">
        <v>102</v>
      </c>
      <c r="E16" s="2"/>
      <c r="F16" s="2"/>
      <c r="G16" s="262"/>
      <c r="H16" s="263">
        <v>486126967</v>
      </c>
      <c r="I16" s="263">
        <v>284515637.82999998</v>
      </c>
      <c r="J16" s="209"/>
      <c r="K16" s="296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ht="16.5">
      <c r="A17" s="2"/>
      <c r="B17" s="245"/>
      <c r="C17" s="254"/>
      <c r="D17" s="246" t="s">
        <v>104</v>
      </c>
      <c r="E17" s="2"/>
      <c r="F17" s="2"/>
      <c r="G17" s="262"/>
      <c r="H17" s="264">
        <v>23738423</v>
      </c>
      <c r="I17" s="264">
        <v>13755667.23</v>
      </c>
      <c r="J17" s="209"/>
      <c r="K17" s="2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 ht="16.5">
      <c r="A18" s="2"/>
      <c r="B18" s="245"/>
      <c r="C18" s="248" t="s">
        <v>7</v>
      </c>
      <c r="D18" s="246" t="s">
        <v>105</v>
      </c>
      <c r="E18" s="2"/>
      <c r="F18" s="2"/>
      <c r="G18" s="262"/>
      <c r="H18" s="264">
        <v>20100861</v>
      </c>
      <c r="I18" s="264">
        <v>8364138.9199999999</v>
      </c>
      <c r="J18" s="209"/>
      <c r="K18" s="2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ht="16.5">
      <c r="A19" s="2"/>
      <c r="B19" s="245"/>
      <c r="C19" s="248" t="s">
        <v>9</v>
      </c>
      <c r="D19" s="246" t="s">
        <v>106</v>
      </c>
      <c r="E19" s="2"/>
      <c r="F19" s="2"/>
      <c r="G19" s="262"/>
      <c r="H19" s="264">
        <v>373114481</v>
      </c>
      <c r="I19" s="264">
        <v>149016470.5</v>
      </c>
      <c r="J19" s="209"/>
      <c r="K19" s="2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 ht="16.5">
      <c r="A20" s="2"/>
      <c r="B20" s="245"/>
      <c r="C20" s="254"/>
      <c r="D20" s="246" t="s">
        <v>147</v>
      </c>
      <c r="E20" s="2"/>
      <c r="F20" s="2"/>
      <c r="G20" s="262"/>
      <c r="H20" s="284">
        <v>212205616</v>
      </c>
      <c r="I20" s="284">
        <v>97348566.199999988</v>
      </c>
      <c r="J20" s="209"/>
      <c r="K20" s="2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ht="16.5">
      <c r="A21" s="2"/>
      <c r="B21" s="245"/>
      <c r="C21" s="254"/>
      <c r="D21" s="246" t="s">
        <v>107</v>
      </c>
      <c r="E21" s="2"/>
      <c r="F21" s="2"/>
      <c r="G21" s="262"/>
      <c r="H21" s="284">
        <v>0</v>
      </c>
      <c r="I21" s="284">
        <v>115209.79</v>
      </c>
      <c r="J21" s="209"/>
      <c r="K21" s="2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ht="16.5">
      <c r="A22" s="2"/>
      <c r="B22" s="245"/>
      <c r="C22" s="254"/>
      <c r="D22" s="246" t="s">
        <v>108</v>
      </c>
      <c r="E22" s="2"/>
      <c r="F22" s="2"/>
      <c r="G22" s="262"/>
      <c r="H22" s="284">
        <v>160908865</v>
      </c>
      <c r="I22" s="284">
        <v>51552694.510000005</v>
      </c>
      <c r="J22" s="209"/>
      <c r="K22" s="2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ht="16.5">
      <c r="A23" s="2"/>
      <c r="B23" s="245"/>
      <c r="C23" s="248"/>
      <c r="D23" s="254" t="s">
        <v>220</v>
      </c>
      <c r="E23" s="2"/>
      <c r="F23" s="2"/>
      <c r="G23" s="262"/>
      <c r="H23" s="264"/>
      <c r="I23" s="264"/>
      <c r="J23" s="209"/>
      <c r="K23" s="2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 ht="16.5">
      <c r="A24" s="2"/>
      <c r="B24" s="245"/>
      <c r="C24" s="248" t="s">
        <v>21</v>
      </c>
      <c r="D24" s="246" t="s">
        <v>109</v>
      </c>
      <c r="E24" s="2"/>
      <c r="F24" s="2"/>
      <c r="G24" s="262"/>
      <c r="H24" s="264">
        <v>373969668</v>
      </c>
      <c r="I24" s="264">
        <v>116497593.55</v>
      </c>
      <c r="J24" s="209"/>
      <c r="K24" s="2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ht="16.5">
      <c r="A25" s="2"/>
      <c r="B25" s="245"/>
      <c r="C25" s="248"/>
      <c r="D25" s="246" t="s">
        <v>218</v>
      </c>
      <c r="E25" s="2"/>
      <c r="F25" s="2"/>
      <c r="G25" s="262"/>
      <c r="H25" s="263">
        <v>1773838</v>
      </c>
      <c r="I25" s="263">
        <v>910685.67999999993</v>
      </c>
      <c r="J25" s="209"/>
      <c r="K25" s="2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ht="16.5">
      <c r="A26" s="2"/>
      <c r="B26" s="245"/>
      <c r="C26" s="254"/>
      <c r="D26" s="246" t="s">
        <v>219</v>
      </c>
      <c r="E26" s="2"/>
      <c r="F26" s="2"/>
      <c r="G26" s="262"/>
      <c r="H26" s="263">
        <v>372195830</v>
      </c>
      <c r="I26" s="263">
        <v>115586907.86999999</v>
      </c>
      <c r="J26" s="209"/>
      <c r="K26" s="2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ht="16.5">
      <c r="A27" s="2"/>
      <c r="B27" s="245"/>
      <c r="C27" s="248" t="s">
        <v>55</v>
      </c>
      <c r="D27" s="256" t="s">
        <v>208</v>
      </c>
      <c r="E27" s="2"/>
      <c r="F27" s="2"/>
      <c r="G27" s="299" t="s">
        <v>185</v>
      </c>
      <c r="H27" s="285"/>
      <c r="I27" s="285"/>
      <c r="J27" s="209"/>
      <c r="K27" s="2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 ht="6.75" customHeight="1">
      <c r="A28" s="2"/>
      <c r="B28" s="245"/>
      <c r="C28" s="254"/>
      <c r="D28" s="246"/>
      <c r="E28" s="2"/>
      <c r="F28" s="2"/>
      <c r="G28" s="253"/>
      <c r="H28" s="258"/>
      <c r="I28" s="258"/>
      <c r="J28" s="209"/>
      <c r="K28" s="2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ht="17.25" thickBot="1">
      <c r="A29" s="2"/>
      <c r="B29" s="259" t="s">
        <v>11</v>
      </c>
      <c r="C29" s="260" t="s">
        <v>209</v>
      </c>
      <c r="D29" s="246"/>
      <c r="E29" s="2"/>
      <c r="F29" s="2"/>
      <c r="G29" s="268" t="s">
        <v>181</v>
      </c>
      <c r="H29" s="286">
        <v>947237233</v>
      </c>
      <c r="I29" s="286">
        <v>410739312.03000003</v>
      </c>
      <c r="J29" s="209"/>
      <c r="K29" s="2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ht="16.5">
      <c r="A30" s="2"/>
      <c r="B30" s="245"/>
      <c r="C30" s="248" t="s">
        <v>5</v>
      </c>
      <c r="D30" s="246" t="s">
        <v>110</v>
      </c>
      <c r="E30" s="2"/>
      <c r="F30" s="2"/>
      <c r="G30" s="253"/>
      <c r="H30" s="287">
        <v>645738278</v>
      </c>
      <c r="I30" s="287">
        <v>233210944.58000001</v>
      </c>
      <c r="J30" s="209"/>
      <c r="K30" s="2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ht="16.5">
      <c r="A31" s="2"/>
      <c r="B31" s="245"/>
      <c r="C31" s="254"/>
      <c r="D31" s="256" t="s">
        <v>111</v>
      </c>
      <c r="E31" s="2"/>
      <c r="F31" s="2"/>
      <c r="G31" s="182"/>
      <c r="H31" s="282">
        <v>412370556</v>
      </c>
      <c r="I31" s="282">
        <v>125761303.86</v>
      </c>
      <c r="J31" s="209"/>
      <c r="K31" s="2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 ht="16.5">
      <c r="A32" s="2"/>
      <c r="B32" s="245"/>
      <c r="C32" s="254"/>
      <c r="D32" s="256" t="s">
        <v>148</v>
      </c>
      <c r="E32" s="2"/>
      <c r="F32" s="2"/>
      <c r="G32" s="182"/>
      <c r="H32" s="282">
        <v>47248911</v>
      </c>
      <c r="I32" s="282">
        <v>31230357.309999999</v>
      </c>
      <c r="J32" s="209"/>
      <c r="K32" s="2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ht="16.5">
      <c r="A33" s="2"/>
      <c r="B33" s="245"/>
      <c r="C33" s="254"/>
      <c r="D33" s="256" t="s">
        <v>149</v>
      </c>
      <c r="E33" s="2"/>
      <c r="F33" s="296"/>
      <c r="G33" s="182"/>
      <c r="H33" s="282">
        <v>148098182</v>
      </c>
      <c r="I33" s="282">
        <v>64029919.329999998</v>
      </c>
      <c r="J33" s="209"/>
      <c r="K33" s="2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 ht="16.5">
      <c r="A34" s="2"/>
      <c r="B34" s="245"/>
      <c r="C34" s="254"/>
      <c r="D34" s="256" t="s">
        <v>150</v>
      </c>
      <c r="E34" s="2"/>
      <c r="F34" s="296"/>
      <c r="G34" s="182"/>
      <c r="H34" s="282">
        <v>528093</v>
      </c>
      <c r="I34" s="282">
        <v>50308.5</v>
      </c>
      <c r="J34" s="209"/>
      <c r="K34" s="2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ht="16.5">
      <c r="A35" s="2"/>
      <c r="B35" s="245"/>
      <c r="C35" s="254"/>
      <c r="D35" s="256" t="s">
        <v>151</v>
      </c>
      <c r="E35" s="2"/>
      <c r="F35" s="2"/>
      <c r="G35" s="182"/>
      <c r="H35" s="282">
        <v>37492536</v>
      </c>
      <c r="I35" s="282">
        <v>12139055.58</v>
      </c>
      <c r="J35" s="209"/>
      <c r="K35" s="2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 ht="16.5">
      <c r="A36" s="2"/>
      <c r="B36" s="245"/>
      <c r="C36" s="248" t="s">
        <v>159</v>
      </c>
      <c r="D36" s="254" t="s">
        <v>160</v>
      </c>
      <c r="E36" s="2"/>
      <c r="F36" s="2"/>
      <c r="G36" s="182"/>
      <c r="H36" s="267">
        <v>297960533</v>
      </c>
      <c r="I36" s="267">
        <v>172520034.13</v>
      </c>
      <c r="J36" s="209"/>
      <c r="K36" s="2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ht="16.5">
      <c r="A37" s="2"/>
      <c r="B37" s="245"/>
      <c r="C37" s="254"/>
      <c r="D37" s="256" t="s">
        <v>111</v>
      </c>
      <c r="E37" s="2"/>
      <c r="F37" s="2"/>
      <c r="G37" s="182"/>
      <c r="H37" s="282">
        <v>202645927</v>
      </c>
      <c r="I37" s="282">
        <v>120965605.40000001</v>
      </c>
      <c r="J37" s="209"/>
      <c r="K37" s="2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 ht="16.5">
      <c r="A38" s="2"/>
      <c r="B38" s="245"/>
      <c r="C38" s="254"/>
      <c r="D38" s="256" t="s">
        <v>148</v>
      </c>
      <c r="E38" s="2"/>
      <c r="F38" s="2"/>
      <c r="G38" s="182"/>
      <c r="H38" s="282">
        <v>20841319</v>
      </c>
      <c r="I38" s="282">
        <v>2300797.09</v>
      </c>
      <c r="J38" s="209"/>
      <c r="K38" s="2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ht="16.5">
      <c r="A39" s="2"/>
      <c r="B39" s="245"/>
      <c r="C39" s="254"/>
      <c r="D39" s="256" t="s">
        <v>149</v>
      </c>
      <c r="E39" s="2"/>
      <c r="F39" s="2"/>
      <c r="G39" s="182"/>
      <c r="H39" s="282">
        <v>43600572</v>
      </c>
      <c r="I39" s="282">
        <v>33837596.909999996</v>
      </c>
      <c r="J39" s="209"/>
      <c r="K39" s="2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 ht="16.5">
      <c r="A40" s="2"/>
      <c r="B40" s="245"/>
      <c r="C40" s="254"/>
      <c r="D40" s="256" t="s">
        <v>150</v>
      </c>
      <c r="E40" s="2"/>
      <c r="F40" s="2"/>
      <c r="G40" s="182"/>
      <c r="H40" s="282">
        <v>3267282</v>
      </c>
      <c r="I40" s="282">
        <v>1022078.04</v>
      </c>
      <c r="J40" s="209"/>
      <c r="K40" s="2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ht="16.5">
      <c r="A41" s="2"/>
      <c r="B41" s="245"/>
      <c r="C41" s="254"/>
      <c r="D41" s="256" t="s">
        <v>151</v>
      </c>
      <c r="E41" s="2"/>
      <c r="F41" s="2"/>
      <c r="G41" s="182"/>
      <c r="H41" s="282">
        <v>27605433</v>
      </c>
      <c r="I41" s="282">
        <v>14393956.689999999</v>
      </c>
      <c r="J41" s="209"/>
      <c r="K41" s="2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 ht="16.5">
      <c r="A42" s="2"/>
      <c r="B42" s="245"/>
      <c r="C42" s="254"/>
      <c r="D42" s="256" t="s">
        <v>161</v>
      </c>
      <c r="E42" s="2"/>
      <c r="F42" s="2"/>
      <c r="G42" s="182"/>
      <c r="H42" s="282"/>
      <c r="I42" s="282"/>
      <c r="J42" s="209"/>
      <c r="K42" s="2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ht="16.5">
      <c r="A43" s="2"/>
      <c r="B43" s="245"/>
      <c r="C43" s="248" t="s">
        <v>9</v>
      </c>
      <c r="D43" s="254" t="s">
        <v>221</v>
      </c>
      <c r="E43" s="2"/>
      <c r="F43" s="2"/>
      <c r="G43" s="182"/>
      <c r="H43" s="267"/>
      <c r="I43" s="267"/>
      <c r="J43" s="209"/>
      <c r="K43" s="2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 ht="16.5">
      <c r="A44" s="2"/>
      <c r="B44" s="245"/>
      <c r="C44" s="248" t="s">
        <v>21</v>
      </c>
      <c r="D44" s="256" t="s">
        <v>112</v>
      </c>
      <c r="E44" s="2"/>
      <c r="F44" s="2"/>
      <c r="G44" s="182"/>
      <c r="H44" s="267">
        <v>3407559</v>
      </c>
      <c r="I44" s="267">
        <v>5008333.32</v>
      </c>
      <c r="J44" s="209"/>
      <c r="K44" s="2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ht="16.5">
      <c r="A45" s="2"/>
      <c r="B45" s="245"/>
      <c r="C45" s="254"/>
      <c r="D45" s="256" t="s">
        <v>152</v>
      </c>
      <c r="E45" s="2"/>
      <c r="F45" s="2"/>
      <c r="G45" s="182"/>
      <c r="H45" s="282">
        <v>1112477</v>
      </c>
      <c r="I45" s="282">
        <v>5008333.32</v>
      </c>
      <c r="J45" s="209"/>
      <c r="K45" s="2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6.5">
      <c r="A46" s="2"/>
      <c r="B46" s="245"/>
      <c r="C46" s="254"/>
      <c r="D46" s="256" t="s">
        <v>113</v>
      </c>
      <c r="E46" s="2"/>
      <c r="F46" s="2"/>
      <c r="G46" s="182"/>
      <c r="H46" s="282"/>
      <c r="I46" s="282"/>
      <c r="J46" s="209"/>
      <c r="K46" s="2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ht="16.5">
      <c r="A47" s="2"/>
      <c r="B47" s="245"/>
      <c r="C47" s="254"/>
      <c r="D47" s="256" t="s">
        <v>114</v>
      </c>
      <c r="E47" s="2"/>
      <c r="F47" s="296"/>
      <c r="G47" s="182"/>
      <c r="H47" s="282">
        <v>2295082</v>
      </c>
      <c r="I47" s="282">
        <v>0</v>
      </c>
      <c r="J47" s="209"/>
      <c r="K47" s="2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 ht="16.5">
      <c r="A48" s="2"/>
      <c r="B48" s="245"/>
      <c r="C48" s="254"/>
      <c r="D48" s="256" t="s">
        <v>115</v>
      </c>
      <c r="E48" s="2"/>
      <c r="G48" s="182"/>
      <c r="H48" s="282"/>
      <c r="I48" s="282"/>
      <c r="J48" s="209"/>
      <c r="K48" s="2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5" ht="16.5">
      <c r="A49" s="2"/>
      <c r="B49" s="245"/>
      <c r="C49" s="248" t="s">
        <v>55</v>
      </c>
      <c r="D49" s="246" t="s">
        <v>116</v>
      </c>
      <c r="E49" s="2"/>
      <c r="F49" s="2"/>
      <c r="G49" s="182"/>
      <c r="H49" s="267"/>
      <c r="I49" s="267"/>
      <c r="J49" s="209"/>
      <c r="K49" s="2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1:25" ht="16.5">
      <c r="A50" s="2"/>
      <c r="B50" s="245"/>
      <c r="C50" s="248" t="s">
        <v>57</v>
      </c>
      <c r="D50" s="256" t="s">
        <v>210</v>
      </c>
      <c r="E50" s="2"/>
      <c r="F50" s="2"/>
      <c r="G50" s="257" t="s">
        <v>185</v>
      </c>
      <c r="H50" s="267">
        <v>130863</v>
      </c>
      <c r="I50" s="267"/>
      <c r="J50" s="209"/>
      <c r="K50" s="2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</row>
    <row r="51" spans="1:25" ht="9" customHeight="1">
      <c r="A51" s="2"/>
      <c r="B51" s="245"/>
      <c r="C51" s="254"/>
      <c r="D51" s="246"/>
      <c r="E51" s="2"/>
      <c r="F51" s="2"/>
      <c r="G51" s="253"/>
      <c r="H51" s="125"/>
      <c r="I51" s="125"/>
      <c r="J51" s="209"/>
      <c r="K51" s="2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ht="17.25" thickBot="1">
      <c r="A52" s="2"/>
      <c r="B52" s="245" t="s">
        <v>15</v>
      </c>
      <c r="C52" s="266" t="s">
        <v>117</v>
      </c>
      <c r="D52" s="246"/>
      <c r="E52" s="2"/>
      <c r="F52" s="2"/>
      <c r="G52" s="261"/>
      <c r="H52" s="122">
        <v>1167693123</v>
      </c>
      <c r="I52" s="122">
        <v>567513940.55999994</v>
      </c>
      <c r="J52" s="209"/>
      <c r="K52" s="2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</row>
    <row r="53" spans="1:25" ht="11.25" customHeight="1" thickTop="1">
      <c r="A53" s="2"/>
      <c r="B53" s="245"/>
      <c r="C53" s="254"/>
      <c r="D53" s="246"/>
      <c r="E53" s="2"/>
      <c r="F53" s="2"/>
      <c r="G53" s="253"/>
      <c r="H53" s="125"/>
      <c r="I53" s="125"/>
      <c r="J53" s="209"/>
      <c r="K53" s="2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</row>
    <row r="54" spans="1:25" ht="17.25" thickBot="1">
      <c r="A54" s="2"/>
      <c r="B54" s="245" t="s">
        <v>16</v>
      </c>
      <c r="C54" s="260" t="s">
        <v>222</v>
      </c>
      <c r="D54" s="246"/>
      <c r="E54" s="2"/>
      <c r="F54" s="2"/>
      <c r="G54" s="268" t="s">
        <v>181</v>
      </c>
      <c r="H54" s="120">
        <v>6447159619</v>
      </c>
      <c r="I54" s="120">
        <v>5664051486.25</v>
      </c>
      <c r="J54" s="209"/>
      <c r="K54" s="2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</row>
    <row r="55" spans="1:25" ht="16.5">
      <c r="A55" s="2"/>
      <c r="B55" s="245"/>
      <c r="C55" s="248" t="s">
        <v>5</v>
      </c>
      <c r="D55" s="246" t="s">
        <v>118</v>
      </c>
      <c r="E55" s="2"/>
      <c r="F55" s="2"/>
      <c r="G55" s="300"/>
      <c r="H55" s="288">
        <v>563402270</v>
      </c>
      <c r="I55" s="288">
        <v>213919116.46000001</v>
      </c>
      <c r="J55" s="209"/>
      <c r="K55" s="2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ht="16.5">
      <c r="A56" s="2"/>
      <c r="B56" s="245"/>
      <c r="C56" s="254"/>
      <c r="D56" s="246" t="s">
        <v>119</v>
      </c>
      <c r="E56" s="2"/>
      <c r="F56" s="2"/>
      <c r="G56" s="182"/>
      <c r="H56" s="282">
        <v>59595347</v>
      </c>
      <c r="I56" s="282">
        <v>38813669.710000001</v>
      </c>
      <c r="J56" s="209"/>
      <c r="K56" s="2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</row>
    <row r="57" spans="1:25" ht="16.5">
      <c r="A57" s="2"/>
      <c r="B57" s="245"/>
      <c r="C57" s="254"/>
      <c r="D57" s="246" t="s">
        <v>120</v>
      </c>
      <c r="E57" s="2"/>
      <c r="F57" s="2"/>
      <c r="G57" s="182"/>
      <c r="H57" s="282">
        <v>8175518</v>
      </c>
      <c r="I57" s="282">
        <v>5754303.3200000003</v>
      </c>
      <c r="J57" s="209"/>
      <c r="K57" s="2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</row>
    <row r="58" spans="1:25" ht="16.5">
      <c r="A58" s="2"/>
      <c r="B58" s="245"/>
      <c r="C58" s="254"/>
      <c r="D58" s="246" t="s">
        <v>121</v>
      </c>
      <c r="E58" s="2"/>
      <c r="F58" s="2"/>
      <c r="G58" s="182"/>
      <c r="H58" s="282">
        <v>495631405</v>
      </c>
      <c r="I58" s="282">
        <v>169351143.43000001</v>
      </c>
      <c r="J58" s="209"/>
      <c r="K58" s="2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</row>
    <row r="59" spans="1:25" ht="16.5">
      <c r="A59" s="2"/>
      <c r="B59" s="245"/>
      <c r="C59" s="248" t="s">
        <v>7</v>
      </c>
      <c r="D59" s="256" t="s">
        <v>122</v>
      </c>
      <c r="E59" s="2"/>
      <c r="F59" s="2"/>
      <c r="G59" s="182"/>
      <c r="H59" s="289">
        <v>17148398</v>
      </c>
      <c r="I59" s="289">
        <v>3442546.13</v>
      </c>
      <c r="J59" s="209"/>
      <c r="K59" s="2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</row>
    <row r="60" spans="1:25" ht="16.5">
      <c r="A60" s="2"/>
      <c r="B60" s="245"/>
      <c r="C60" s="248" t="s">
        <v>9</v>
      </c>
      <c r="D60" s="246" t="s">
        <v>123</v>
      </c>
      <c r="E60" s="2"/>
      <c r="F60" s="2"/>
      <c r="G60" s="182"/>
      <c r="H60" s="267">
        <v>5834525326</v>
      </c>
      <c r="I60" s="267">
        <v>5425109324.0500002</v>
      </c>
      <c r="J60" s="209"/>
      <c r="K60" s="2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:25" ht="16.5">
      <c r="A61" s="2"/>
      <c r="B61" s="245"/>
      <c r="C61" s="248" t="s">
        <v>21</v>
      </c>
      <c r="D61" s="256" t="s">
        <v>124</v>
      </c>
      <c r="E61" s="2"/>
      <c r="F61" s="2"/>
      <c r="G61" s="182"/>
      <c r="H61" s="267"/>
      <c r="I61" s="267"/>
      <c r="J61" s="209"/>
      <c r="K61" s="2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</row>
    <row r="62" spans="1:25" ht="16.5">
      <c r="A62" s="2"/>
      <c r="B62" s="245"/>
      <c r="C62" s="248" t="s">
        <v>55</v>
      </c>
      <c r="D62" s="246" t="s">
        <v>125</v>
      </c>
      <c r="E62" s="2"/>
      <c r="F62" s="2"/>
      <c r="G62" s="182"/>
      <c r="H62" s="267"/>
      <c r="I62" s="267"/>
      <c r="J62" s="209"/>
      <c r="K62" s="2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</row>
    <row r="63" spans="1:25" ht="16.5">
      <c r="A63" s="2"/>
      <c r="B63" s="245"/>
      <c r="C63" s="248" t="s">
        <v>57</v>
      </c>
      <c r="D63" s="256" t="s">
        <v>211</v>
      </c>
      <c r="E63" s="2"/>
      <c r="F63" s="2"/>
      <c r="G63" s="257" t="s">
        <v>185</v>
      </c>
      <c r="H63" s="267">
        <v>32083625</v>
      </c>
      <c r="I63" s="267">
        <v>21580499.609999999</v>
      </c>
      <c r="J63" s="209"/>
      <c r="K63" s="2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1:25" ht="6.75" customHeight="1">
      <c r="A64" s="2"/>
      <c r="B64" s="245"/>
      <c r="C64" s="254"/>
      <c r="D64" s="246"/>
      <c r="E64" s="2"/>
      <c r="F64" s="2"/>
      <c r="G64" s="253"/>
      <c r="H64" s="125"/>
      <c r="I64" s="125"/>
      <c r="J64" s="209"/>
      <c r="K64" s="2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1:25" ht="17.25" thickBot="1">
      <c r="A65" s="2"/>
      <c r="B65" s="245" t="s">
        <v>17</v>
      </c>
      <c r="C65" s="260" t="s">
        <v>223</v>
      </c>
      <c r="D65" s="246"/>
      <c r="E65" s="2"/>
      <c r="F65" s="2"/>
      <c r="G65" s="268" t="s">
        <v>181</v>
      </c>
      <c r="H65" s="120">
        <v>6876496138</v>
      </c>
      <c r="I65" s="120">
        <v>5837214891.5</v>
      </c>
      <c r="J65" s="209"/>
      <c r="K65" s="2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</row>
    <row r="66" spans="1:25" ht="16.5">
      <c r="A66" s="2"/>
      <c r="B66" s="245"/>
      <c r="C66" s="248" t="s">
        <v>5</v>
      </c>
      <c r="D66" s="256" t="s">
        <v>126</v>
      </c>
      <c r="E66" s="2"/>
      <c r="F66" s="2"/>
      <c r="G66" s="253"/>
      <c r="H66" s="287">
        <v>434353549</v>
      </c>
      <c r="I66" s="287">
        <v>132527855.31</v>
      </c>
      <c r="J66" s="209"/>
      <c r="K66" s="2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</row>
    <row r="67" spans="1:25" ht="16.5">
      <c r="A67" s="2"/>
      <c r="B67" s="245"/>
      <c r="C67" s="254"/>
      <c r="D67" s="256" t="s">
        <v>127</v>
      </c>
      <c r="E67" s="2"/>
      <c r="F67" s="2"/>
      <c r="G67" s="262"/>
      <c r="H67" s="303"/>
      <c r="I67" s="290"/>
      <c r="J67" s="209"/>
      <c r="K67" s="2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</row>
    <row r="68" spans="1:25" ht="16.5">
      <c r="A68" s="2"/>
      <c r="B68" s="245"/>
      <c r="C68" s="254"/>
      <c r="D68" s="256" t="s">
        <v>128</v>
      </c>
      <c r="E68" s="2"/>
      <c r="F68" s="2"/>
      <c r="G68" s="262"/>
      <c r="H68" s="303"/>
      <c r="I68" s="290"/>
      <c r="J68" s="209"/>
      <c r="K68" s="2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</row>
    <row r="69" spans="1:25" ht="16.5">
      <c r="A69" s="2"/>
      <c r="B69" s="245"/>
      <c r="C69" s="254"/>
      <c r="D69" s="246" t="s">
        <v>121</v>
      </c>
      <c r="E69" s="2"/>
      <c r="F69" s="2"/>
      <c r="G69" s="262"/>
      <c r="H69" s="290">
        <v>434353549</v>
      </c>
      <c r="I69" s="290">
        <v>132527855.31</v>
      </c>
      <c r="J69" s="209"/>
      <c r="K69" s="2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</row>
    <row r="70" spans="1:25" ht="16.5">
      <c r="A70" s="2"/>
      <c r="B70" s="245"/>
      <c r="C70" s="248" t="s">
        <v>7</v>
      </c>
      <c r="D70" s="256" t="s">
        <v>129</v>
      </c>
      <c r="E70" s="2"/>
      <c r="F70" s="2"/>
      <c r="G70" s="262"/>
      <c r="H70" s="291">
        <v>1718138</v>
      </c>
      <c r="I70" s="291">
        <v>1972799.78</v>
      </c>
      <c r="J70" s="209"/>
      <c r="K70" s="2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</row>
    <row r="71" spans="1:25" ht="16.5">
      <c r="A71" s="2"/>
      <c r="B71" s="245"/>
      <c r="C71" s="248" t="s">
        <v>9</v>
      </c>
      <c r="D71" s="256" t="s">
        <v>130</v>
      </c>
      <c r="E71" s="2"/>
      <c r="F71" s="2"/>
      <c r="G71" s="262"/>
      <c r="H71" s="291">
        <v>5761150861</v>
      </c>
      <c r="I71" s="291">
        <v>5311118694.3400002</v>
      </c>
      <c r="J71" s="209"/>
      <c r="K71" s="2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</row>
    <row r="72" spans="1:25" ht="16.5">
      <c r="A72" s="2"/>
      <c r="B72" s="245"/>
      <c r="C72" s="248" t="s">
        <v>21</v>
      </c>
      <c r="D72" s="246" t="s">
        <v>131</v>
      </c>
      <c r="E72" s="2"/>
      <c r="F72" s="2"/>
      <c r="G72" s="262"/>
      <c r="H72" s="291">
        <v>346697016</v>
      </c>
      <c r="I72" s="291">
        <v>161244272.46000001</v>
      </c>
      <c r="J72" s="209"/>
      <c r="K72" s="2"/>
    </row>
    <row r="73" spans="1:25" ht="16.5">
      <c r="A73" s="2"/>
      <c r="B73" s="245"/>
      <c r="C73" s="248" t="s">
        <v>55</v>
      </c>
      <c r="D73" s="246" t="s">
        <v>132</v>
      </c>
      <c r="E73" s="2"/>
      <c r="F73" s="2"/>
      <c r="G73" s="262"/>
      <c r="H73" s="291"/>
      <c r="I73" s="291"/>
      <c r="J73" s="209"/>
      <c r="K73" s="2"/>
    </row>
    <row r="74" spans="1:25" ht="16.5">
      <c r="A74" s="2"/>
      <c r="B74" s="245"/>
      <c r="C74" s="248" t="s">
        <v>57</v>
      </c>
      <c r="D74" s="246" t="s">
        <v>133</v>
      </c>
      <c r="E74" s="2"/>
      <c r="F74" s="2"/>
      <c r="G74" s="262"/>
      <c r="H74" s="291">
        <v>28668020</v>
      </c>
      <c r="I74" s="291">
        <v>17620111.349999998</v>
      </c>
      <c r="J74" s="209"/>
      <c r="K74" s="2"/>
    </row>
    <row r="75" spans="1:25" ht="16.5">
      <c r="A75" s="2"/>
      <c r="B75" s="245"/>
      <c r="C75" s="248" t="s">
        <v>59</v>
      </c>
      <c r="D75" s="246" t="s">
        <v>134</v>
      </c>
      <c r="E75" s="2"/>
      <c r="F75" s="2"/>
      <c r="G75" s="262"/>
      <c r="H75" s="291">
        <v>22916591</v>
      </c>
      <c r="I75" s="291">
        <v>14856195.529999999</v>
      </c>
      <c r="J75" s="209"/>
      <c r="K75" s="2"/>
    </row>
    <row r="76" spans="1:25" ht="16.5">
      <c r="A76" s="2"/>
      <c r="B76" s="245"/>
      <c r="C76" s="248" t="s">
        <v>60</v>
      </c>
      <c r="D76" s="246" t="s">
        <v>135</v>
      </c>
      <c r="E76" s="2"/>
      <c r="F76" s="2"/>
      <c r="G76" s="262"/>
      <c r="H76" s="291">
        <v>5099213</v>
      </c>
      <c r="I76" s="291">
        <v>1461925.97</v>
      </c>
      <c r="J76" s="209"/>
      <c r="K76" s="2"/>
    </row>
    <row r="77" spans="1:25" ht="16.5">
      <c r="A77" s="2"/>
      <c r="B77" s="245"/>
      <c r="C77" s="248" t="s">
        <v>136</v>
      </c>
      <c r="D77" s="246" t="s">
        <v>137</v>
      </c>
      <c r="E77" s="2"/>
      <c r="F77" s="2"/>
      <c r="G77" s="262"/>
      <c r="H77" s="291"/>
      <c r="I77" s="291"/>
      <c r="J77" s="209"/>
      <c r="K77" s="2"/>
    </row>
    <row r="78" spans="1:25" ht="16.5">
      <c r="A78" s="2"/>
      <c r="B78" s="245"/>
      <c r="C78" s="248" t="s">
        <v>138</v>
      </c>
      <c r="D78" s="246" t="s">
        <v>212</v>
      </c>
      <c r="E78" s="2"/>
      <c r="F78" s="2"/>
      <c r="G78" s="265" t="s">
        <v>183</v>
      </c>
      <c r="H78" s="291">
        <v>10202472</v>
      </c>
      <c r="I78" s="291">
        <v>8980287.5800000001</v>
      </c>
      <c r="J78" s="209"/>
      <c r="K78" s="2"/>
    </row>
    <row r="79" spans="1:25" ht="16.5">
      <c r="A79" s="2"/>
      <c r="B79" s="245"/>
      <c r="C79" s="248" t="s">
        <v>139</v>
      </c>
      <c r="D79" s="246" t="s">
        <v>213</v>
      </c>
      <c r="E79" s="2"/>
      <c r="F79" s="2"/>
      <c r="G79" s="265" t="s">
        <v>183</v>
      </c>
      <c r="H79" s="291">
        <v>41803884</v>
      </c>
      <c r="I79" s="291">
        <v>39777409.700000003</v>
      </c>
      <c r="J79" s="209"/>
      <c r="K79" s="2"/>
    </row>
    <row r="80" spans="1:25" ht="16.5">
      <c r="A80" s="2"/>
      <c r="B80" s="245"/>
      <c r="C80" s="248" t="s">
        <v>140</v>
      </c>
      <c r="D80" s="256" t="s">
        <v>214</v>
      </c>
      <c r="E80" s="2"/>
      <c r="F80" s="2"/>
      <c r="G80" s="265" t="s">
        <v>185</v>
      </c>
      <c r="H80" s="291">
        <v>223886394</v>
      </c>
      <c r="I80" s="291">
        <v>147655339.48000002</v>
      </c>
      <c r="J80" s="209"/>
      <c r="K80" s="2"/>
    </row>
    <row r="81" spans="1:11" ht="6.75" customHeight="1">
      <c r="A81" s="2"/>
      <c r="B81" s="245"/>
      <c r="C81" s="254"/>
      <c r="D81" s="246"/>
      <c r="E81" s="2"/>
      <c r="F81" s="2"/>
      <c r="G81" s="253"/>
      <c r="H81" s="125"/>
      <c r="I81" s="125"/>
      <c r="J81" s="209"/>
      <c r="K81" s="2"/>
    </row>
    <row r="82" spans="1:11" ht="17.25" thickBot="1">
      <c r="A82" s="2"/>
      <c r="B82" s="245" t="s">
        <v>23</v>
      </c>
      <c r="C82" s="266" t="s">
        <v>262</v>
      </c>
      <c r="D82" s="246"/>
      <c r="E82" s="2"/>
      <c r="F82" s="2"/>
      <c r="G82" s="261"/>
      <c r="H82" s="122">
        <v>-429336519</v>
      </c>
      <c r="I82" s="122">
        <v>-173163405.25</v>
      </c>
      <c r="J82" s="209"/>
      <c r="K82" s="2"/>
    </row>
    <row r="83" spans="1:11" ht="6.75" customHeight="1" thickTop="1">
      <c r="A83" s="2"/>
      <c r="B83" s="245"/>
      <c r="C83" s="266"/>
      <c r="D83" s="246"/>
      <c r="E83" s="2"/>
      <c r="F83" s="2"/>
      <c r="G83" s="253"/>
      <c r="H83" s="126"/>
      <c r="I83" s="126"/>
      <c r="J83" s="209"/>
      <c r="K83" s="2"/>
    </row>
    <row r="84" spans="1:11" ht="17.25" thickBot="1">
      <c r="A84" s="2"/>
      <c r="B84" s="245" t="s">
        <v>26</v>
      </c>
      <c r="C84" s="260" t="s">
        <v>225</v>
      </c>
      <c r="D84" s="246"/>
      <c r="E84" s="2"/>
      <c r="F84" s="2"/>
      <c r="G84" s="261"/>
      <c r="H84" s="118">
        <v>738356604</v>
      </c>
      <c r="I84" s="118">
        <v>394350535.30999994</v>
      </c>
      <c r="J84" s="209"/>
      <c r="K84" s="2"/>
    </row>
    <row r="85" spans="1:11" ht="7.5" customHeight="1" thickTop="1">
      <c r="A85" s="2"/>
      <c r="B85" s="245"/>
      <c r="C85" s="338"/>
      <c r="D85" s="338"/>
      <c r="E85" s="2"/>
      <c r="F85" s="2"/>
      <c r="G85" s="253"/>
      <c r="H85" s="119"/>
      <c r="I85" s="119"/>
      <c r="J85" s="209"/>
      <c r="K85" s="2"/>
    </row>
    <row r="86" spans="1:11" ht="17.25" thickBot="1">
      <c r="A86" s="2"/>
      <c r="B86" s="245" t="s">
        <v>32</v>
      </c>
      <c r="C86" s="266" t="s">
        <v>141</v>
      </c>
      <c r="D86" s="246"/>
      <c r="E86" s="2"/>
      <c r="F86" s="2"/>
      <c r="G86" s="268"/>
      <c r="H86" s="120">
        <v>182598332</v>
      </c>
      <c r="I86" s="120">
        <v>101506612.73999999</v>
      </c>
      <c r="J86" s="209"/>
      <c r="K86" s="2"/>
    </row>
    <row r="87" spans="1:11" ht="6.75" customHeight="1">
      <c r="A87" s="2"/>
      <c r="B87" s="245"/>
      <c r="C87" s="254"/>
      <c r="D87" s="246"/>
      <c r="E87" s="2"/>
      <c r="F87" s="2"/>
      <c r="G87" s="269"/>
      <c r="H87" s="121"/>
      <c r="I87" s="121"/>
      <c r="J87" s="209"/>
      <c r="K87" s="2"/>
    </row>
    <row r="88" spans="1:11" ht="17.25" thickBot="1">
      <c r="A88" s="2"/>
      <c r="B88" s="245" t="s">
        <v>36</v>
      </c>
      <c r="C88" s="260" t="s">
        <v>142</v>
      </c>
      <c r="D88" s="246"/>
      <c r="E88" s="2"/>
      <c r="F88" s="2"/>
      <c r="G88" s="261"/>
      <c r="H88" s="122">
        <v>555758272</v>
      </c>
      <c r="I88" s="122">
        <v>292843922.56999993</v>
      </c>
      <c r="J88" s="270"/>
      <c r="K88" s="2"/>
    </row>
    <row r="89" spans="1:11" ht="8.25" customHeight="1" thickTop="1" thickBot="1">
      <c r="A89" s="2"/>
      <c r="B89" s="242"/>
      <c r="C89" s="211"/>
      <c r="D89" s="212"/>
      <c r="E89" s="2"/>
      <c r="F89" s="2"/>
      <c r="G89" s="220"/>
      <c r="H89" s="3"/>
      <c r="I89" s="3"/>
      <c r="J89" s="249"/>
      <c r="K89" s="3"/>
    </row>
    <row r="90" spans="1:11" ht="17.25" thickTop="1" thickBot="1">
      <c r="A90" s="2"/>
      <c r="B90" s="271"/>
      <c r="C90" s="272"/>
      <c r="D90" s="273"/>
      <c r="E90" s="273"/>
      <c r="F90" s="273"/>
      <c r="G90" s="274"/>
      <c r="H90" s="273"/>
      <c r="I90" s="273"/>
      <c r="J90" s="275"/>
      <c r="K90" s="2"/>
    </row>
    <row r="91" spans="1:11" ht="9.75" customHeight="1" thickTop="1">
      <c r="A91" s="2"/>
      <c r="B91" s="210"/>
      <c r="C91" s="6"/>
      <c r="D91" s="2"/>
      <c r="E91" s="2"/>
      <c r="F91" s="2"/>
      <c r="G91" s="220"/>
      <c r="H91" s="2"/>
      <c r="I91" s="2"/>
      <c r="J91" s="2"/>
      <c r="K91" s="296"/>
    </row>
    <row r="92" spans="1:11" ht="3" customHeight="1">
      <c r="A92" s="2"/>
      <c r="B92" s="210"/>
      <c r="C92" s="6"/>
      <c r="D92" s="2"/>
      <c r="E92" s="2"/>
      <c r="F92" s="2"/>
      <c r="G92" s="220"/>
      <c r="H92" s="2"/>
      <c r="I92" s="2"/>
      <c r="J92" s="2"/>
      <c r="K92" s="2"/>
    </row>
    <row r="93" spans="1:11" ht="18.75">
      <c r="B93" s="200"/>
      <c r="D93" s="200"/>
      <c r="E93" s="276"/>
      <c r="F93" s="160"/>
      <c r="I93" s="205"/>
    </row>
    <row r="94" spans="1:11" ht="18.75">
      <c r="B94" s="320"/>
      <c r="C94" s="320"/>
      <c r="D94" s="320"/>
      <c r="E94" s="200"/>
      <c r="F94" s="320"/>
      <c r="G94" s="320"/>
      <c r="H94" s="320"/>
      <c r="I94" s="320"/>
      <c r="J94" s="320"/>
      <c r="K94" s="205"/>
    </row>
    <row r="95" spans="1:11" ht="16.5">
      <c r="B95" s="319" t="s">
        <v>250</v>
      </c>
      <c r="C95" s="319"/>
      <c r="D95" s="319"/>
      <c r="E95" s="319"/>
      <c r="F95" s="319" t="s">
        <v>252</v>
      </c>
      <c r="G95" s="319"/>
      <c r="H95" s="319"/>
      <c r="I95" s="327" t="s">
        <v>256</v>
      </c>
      <c r="J95" s="327"/>
      <c r="K95" s="198"/>
    </row>
    <row r="96" spans="1:11" ht="14.25">
      <c r="B96" s="339" t="s">
        <v>226</v>
      </c>
      <c r="C96" s="339"/>
      <c r="D96" s="339"/>
      <c r="E96" s="339"/>
      <c r="F96" s="339" t="s">
        <v>230</v>
      </c>
      <c r="G96" s="339"/>
      <c r="H96" s="339"/>
      <c r="I96" s="339" t="s">
        <v>229</v>
      </c>
      <c r="J96" s="339"/>
      <c r="K96" s="279"/>
    </row>
    <row r="97" spans="1:11" ht="16.149999999999999" customHeight="1">
      <c r="B97" s="278"/>
      <c r="C97" s="190"/>
      <c r="D97" s="190"/>
      <c r="E97" s="279"/>
      <c r="F97" s="339" t="s">
        <v>231</v>
      </c>
      <c r="G97" s="339"/>
      <c r="H97" s="339"/>
      <c r="I97" s="339" t="s">
        <v>231</v>
      </c>
      <c r="J97" s="339"/>
      <c r="K97" s="279"/>
    </row>
    <row r="98" spans="1:11" ht="29.45" customHeight="1">
      <c r="B98" s="278"/>
      <c r="C98" s="190"/>
      <c r="D98" s="190"/>
      <c r="E98" s="279"/>
      <c r="F98" s="278"/>
      <c r="G98" s="190"/>
      <c r="H98" s="278"/>
      <c r="I98" s="278"/>
      <c r="J98" s="190"/>
      <c r="K98" s="190"/>
    </row>
    <row r="99" spans="1:11" ht="18.75">
      <c r="B99" s="200"/>
      <c r="C99" s="200"/>
      <c r="D99" s="200"/>
      <c r="E99" s="200"/>
      <c r="F99" s="200"/>
      <c r="G99" s="200"/>
      <c r="I99" s="320"/>
      <c r="J99" s="320"/>
      <c r="K99" s="205"/>
    </row>
    <row r="100" spans="1:11" ht="16.5">
      <c r="B100" s="201"/>
      <c r="C100" s="201"/>
      <c r="D100" s="201" t="s">
        <v>261</v>
      </c>
      <c r="E100" s="201"/>
      <c r="F100" s="201"/>
      <c r="G100" s="201"/>
      <c r="I100" s="319" t="s">
        <v>251</v>
      </c>
      <c r="J100" s="319"/>
      <c r="K100" s="206"/>
    </row>
    <row r="101" spans="1:11" ht="16.5">
      <c r="B101" s="201"/>
      <c r="C101" s="201"/>
      <c r="D101" s="199" t="s">
        <v>271</v>
      </c>
      <c r="E101" s="199"/>
      <c r="F101" s="199"/>
      <c r="G101" s="199"/>
      <c r="H101" t="s">
        <v>224</v>
      </c>
      <c r="I101" s="319" t="s">
        <v>268</v>
      </c>
      <c r="J101" s="319"/>
      <c r="K101" s="199"/>
    </row>
    <row r="102" spans="1:11" ht="15.75">
      <c r="B102" s="190"/>
      <c r="C102" s="190"/>
      <c r="D102" s="199" t="s">
        <v>257</v>
      </c>
      <c r="E102" s="199"/>
      <c r="F102" s="199"/>
      <c r="G102" s="199"/>
      <c r="H102" s="278"/>
      <c r="I102" s="319" t="s">
        <v>264</v>
      </c>
      <c r="J102" s="319"/>
      <c r="K102" s="199"/>
    </row>
    <row r="103" spans="1:11" ht="15.75">
      <c r="B103" s="190"/>
      <c r="C103" s="190"/>
      <c r="D103" s="199" t="s">
        <v>272</v>
      </c>
      <c r="E103" s="199"/>
      <c r="F103" s="199"/>
      <c r="G103" s="199"/>
      <c r="H103" s="278"/>
      <c r="I103" s="319" t="s">
        <v>270</v>
      </c>
      <c r="J103" s="319"/>
      <c r="K103" s="199"/>
    </row>
    <row r="104" spans="1:11" ht="15.75">
      <c r="B104" s="190"/>
      <c r="C104" s="190"/>
      <c r="D104" s="199" t="s">
        <v>273</v>
      </c>
      <c r="E104" s="199"/>
      <c r="F104" s="199"/>
      <c r="G104" s="199"/>
      <c r="H104" s="190"/>
      <c r="I104" s="319" t="s">
        <v>269</v>
      </c>
      <c r="J104" s="319"/>
    </row>
    <row r="105" spans="1:11" ht="14.25" customHeight="1">
      <c r="B105" s="279"/>
      <c r="C105" s="279"/>
      <c r="D105" s="334"/>
      <c r="E105" s="334"/>
      <c r="F105" s="334"/>
      <c r="G105" s="334"/>
      <c r="H105" s="190"/>
      <c r="I105" s="3"/>
      <c r="J105" s="278"/>
      <c r="K105" s="278"/>
    </row>
    <row r="106" spans="1:11" ht="15.75">
      <c r="A106" s="3"/>
      <c r="B106" s="3"/>
      <c r="C106" s="3"/>
      <c r="D106" s="3"/>
      <c r="E106" s="3"/>
      <c r="F106" s="3"/>
      <c r="G106" s="3"/>
      <c r="H106" s="3"/>
      <c r="J106" s="3"/>
      <c r="K106" s="3"/>
    </row>
    <row r="109" spans="1:11" ht="16.5">
      <c r="H109" s="201"/>
    </row>
    <row r="110" spans="1:11" ht="16.5">
      <c r="H110" s="201"/>
    </row>
  </sheetData>
  <sheetProtection algorithmName="SHA-512" hashValue="1/Y+wgtpf5ran1c/d+ZEqVIFvyn5YxX4BNWdvhHi/yXrf6DmGprjIr8rt8qrt1iOqmc8dRD9xrirYlY93V5UxQ==" saltValue="dSHnpc1HtU1SjUAvFFcZ6g==" spinCount="100000" sheet="1" objects="1" scenarios="1"/>
  <mergeCells count="21">
    <mergeCell ref="B3:J3"/>
    <mergeCell ref="B4:J4"/>
    <mergeCell ref="C85:D85"/>
    <mergeCell ref="I97:J97"/>
    <mergeCell ref="I94:J94"/>
    <mergeCell ref="I95:J95"/>
    <mergeCell ref="I96:J96"/>
    <mergeCell ref="F97:H97"/>
    <mergeCell ref="F94:H94"/>
    <mergeCell ref="B95:E95"/>
    <mergeCell ref="F95:H95"/>
    <mergeCell ref="B96:E96"/>
    <mergeCell ref="F96:H96"/>
    <mergeCell ref="B94:D94"/>
    <mergeCell ref="I99:J99"/>
    <mergeCell ref="I100:J100"/>
    <mergeCell ref="D105:G105"/>
    <mergeCell ref="I102:J102"/>
    <mergeCell ref="I103:J103"/>
    <mergeCell ref="I104:J104"/>
    <mergeCell ref="I101:J101"/>
  </mergeCells>
  <printOptions horizontalCentered="1" verticalCentered="1"/>
  <pageMargins left="0.74803149606299213" right="0.19685039370078741" top="0.23622047244094491" bottom="0" header="0.23622047244094491" footer="0.27559055118110237"/>
  <pageSetup paperSize="9" scale="50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E37"/>
  <sheetViews>
    <sheetView workbookViewId="0">
      <selection activeCell="B15" sqref="B14:C15"/>
    </sheetView>
  </sheetViews>
  <sheetFormatPr defaultRowHeight="12.75"/>
  <cols>
    <col min="1" max="1" width="21.140625" customWidth="1"/>
    <col min="2" max="2" width="19.28515625" customWidth="1"/>
    <col min="3" max="3" width="15.7109375" customWidth="1"/>
    <col min="4" max="4" width="16.28515625" customWidth="1"/>
  </cols>
  <sheetData>
    <row r="1" spans="1:5" ht="18.75">
      <c r="A1" s="333" t="s">
        <v>233</v>
      </c>
      <c r="B1" s="333"/>
      <c r="C1" s="333"/>
      <c r="D1" s="333"/>
    </row>
    <row r="2" spans="1:5" ht="18.75">
      <c r="A2" s="184"/>
      <c r="B2" s="184"/>
      <c r="C2" s="184"/>
      <c r="D2" s="184"/>
    </row>
    <row r="3" spans="1:5" ht="19.5" thickBot="1">
      <c r="A3" s="340" t="s">
        <v>249</v>
      </c>
      <c r="B3" s="340"/>
      <c r="C3" s="340"/>
      <c r="D3" s="340"/>
    </row>
    <row r="4" spans="1:5" ht="13.5" thickTop="1"/>
    <row r="6" spans="1:5" ht="15">
      <c r="A6" s="183" t="s">
        <v>234</v>
      </c>
      <c r="B6" s="188" t="s">
        <v>235</v>
      </c>
      <c r="C6" s="188" t="s">
        <v>236</v>
      </c>
      <c r="D6" s="188" t="s">
        <v>246</v>
      </c>
    </row>
    <row r="7" spans="1:5">
      <c r="A7" s="34" t="s">
        <v>237</v>
      </c>
      <c r="B7" s="185">
        <f t="shared" ref="B7:B12" si="0">13200*100/4</f>
        <v>330000</v>
      </c>
      <c r="C7" s="185">
        <f t="shared" ref="C7:C12" si="1">2499840/6</f>
        <v>416640</v>
      </c>
      <c r="D7" s="185">
        <f t="shared" ref="D7:D12" si="2">+C7</f>
        <v>416640</v>
      </c>
      <c r="E7" s="34"/>
    </row>
    <row r="8" spans="1:5">
      <c r="A8" s="34" t="s">
        <v>238</v>
      </c>
      <c r="B8" s="185">
        <f t="shared" si="0"/>
        <v>330000</v>
      </c>
      <c r="C8" s="185">
        <f t="shared" si="1"/>
        <v>416640</v>
      </c>
      <c r="D8" s="185">
        <f t="shared" si="2"/>
        <v>416640</v>
      </c>
      <c r="E8" s="34"/>
    </row>
    <row r="9" spans="1:5">
      <c r="A9" s="34" t="s">
        <v>239</v>
      </c>
      <c r="B9" s="185">
        <f t="shared" si="0"/>
        <v>330000</v>
      </c>
      <c r="C9" s="185">
        <f t="shared" si="1"/>
        <v>416640</v>
      </c>
      <c r="D9" s="185">
        <f t="shared" si="2"/>
        <v>416640</v>
      </c>
      <c r="E9" s="34"/>
    </row>
    <row r="10" spans="1:5">
      <c r="A10" s="34" t="s">
        <v>240</v>
      </c>
      <c r="B10" s="185">
        <f t="shared" si="0"/>
        <v>330000</v>
      </c>
      <c r="C10" s="185">
        <f t="shared" si="1"/>
        <v>416640</v>
      </c>
      <c r="D10" s="185">
        <f t="shared" si="2"/>
        <v>416640</v>
      </c>
      <c r="E10" s="34"/>
    </row>
    <row r="11" spans="1:5">
      <c r="A11" s="34" t="s">
        <v>241</v>
      </c>
      <c r="B11" s="185">
        <f t="shared" si="0"/>
        <v>330000</v>
      </c>
      <c r="C11" s="185">
        <f t="shared" si="1"/>
        <v>416640</v>
      </c>
      <c r="D11" s="185">
        <f t="shared" si="2"/>
        <v>416640</v>
      </c>
      <c r="E11" s="34"/>
    </row>
    <row r="12" spans="1:5">
      <c r="A12" s="34" t="s">
        <v>242</v>
      </c>
      <c r="B12" s="185">
        <f t="shared" si="0"/>
        <v>330000</v>
      </c>
      <c r="C12" s="185">
        <f t="shared" si="1"/>
        <v>416640</v>
      </c>
      <c r="D12" s="185">
        <f t="shared" si="2"/>
        <v>416640</v>
      </c>
      <c r="E12" s="34"/>
    </row>
    <row r="13" spans="1:5">
      <c r="A13" s="34" t="s">
        <v>243</v>
      </c>
      <c r="B13" s="185">
        <v>4600000</v>
      </c>
      <c r="C13" s="185">
        <v>3410000</v>
      </c>
      <c r="D13" s="185">
        <f>+B13</f>
        <v>4600000</v>
      </c>
      <c r="E13" s="34"/>
    </row>
    <row r="14" spans="1:5">
      <c r="A14" s="34" t="s">
        <v>244</v>
      </c>
      <c r="B14" s="34"/>
      <c r="C14" s="185">
        <v>662675</v>
      </c>
      <c r="D14" s="185"/>
      <c r="E14" s="34"/>
    </row>
    <row r="15" spans="1:5" ht="13.5" thickBot="1">
      <c r="A15" s="34"/>
      <c r="B15" s="186">
        <f>SUM(B7:B14)</f>
        <v>6580000</v>
      </c>
      <c r="C15" s="186">
        <f>SUM(C7:C14)</f>
        <v>6572515</v>
      </c>
      <c r="D15" s="186">
        <f>SUM(D7:D14)</f>
        <v>7099840</v>
      </c>
      <c r="E15" s="34"/>
    </row>
    <row r="16" spans="1:5" ht="13.5" thickTop="1">
      <c r="A16" s="34"/>
      <c r="B16" s="34"/>
      <c r="C16" s="34"/>
      <c r="D16" s="34"/>
      <c r="E16" s="34"/>
    </row>
    <row r="18" spans="1:5">
      <c r="A18" s="187" t="s">
        <v>245</v>
      </c>
    </row>
    <row r="20" spans="1:5">
      <c r="A20" s="34" t="s">
        <v>247</v>
      </c>
      <c r="B20" s="34"/>
      <c r="C20" s="34"/>
      <c r="D20" s="181">
        <f>+D15</f>
        <v>7099840</v>
      </c>
      <c r="E20" s="34"/>
    </row>
    <row r="21" spans="1:5">
      <c r="A21" s="34"/>
      <c r="B21" s="34"/>
      <c r="C21" s="34"/>
      <c r="D21" s="34"/>
      <c r="E21" s="34"/>
    </row>
    <row r="22" spans="1:5" ht="13.5" thickBot="1">
      <c r="A22" s="34" t="s">
        <v>248</v>
      </c>
      <c r="B22" s="34"/>
      <c r="C22" s="34"/>
      <c r="D22" s="189">
        <f>+D20*20/100</f>
        <v>1419968</v>
      </c>
      <c r="E22" s="34"/>
    </row>
    <row r="23" spans="1:5" ht="13.5" thickTop="1">
      <c r="A23" s="34"/>
      <c r="B23" s="34"/>
      <c r="C23" s="34"/>
      <c r="D23" s="34"/>
      <c r="E23" s="34"/>
    </row>
    <row r="24" spans="1:5">
      <c r="A24" s="34"/>
      <c r="B24" s="34"/>
      <c r="C24" s="34"/>
      <c r="D24" s="34"/>
      <c r="E24" s="34"/>
    </row>
    <row r="25" spans="1:5">
      <c r="A25" s="34"/>
      <c r="B25" s="34"/>
      <c r="C25" s="34"/>
      <c r="D25" s="34"/>
      <c r="E25" s="34"/>
    </row>
    <row r="26" spans="1:5">
      <c r="A26" s="34"/>
      <c r="B26" s="34"/>
      <c r="C26" s="34"/>
      <c r="D26" s="34"/>
      <c r="E26" s="34"/>
    </row>
    <row r="27" spans="1:5">
      <c r="A27" s="34"/>
      <c r="B27" s="34"/>
      <c r="C27" s="34"/>
      <c r="D27" s="34"/>
      <c r="E27" s="34"/>
    </row>
    <row r="28" spans="1:5">
      <c r="A28" s="34"/>
      <c r="B28" s="34"/>
      <c r="C28" s="34"/>
      <c r="D28" s="34"/>
      <c r="E28" s="34"/>
    </row>
    <row r="29" spans="1:5">
      <c r="A29" s="34"/>
      <c r="B29" s="34"/>
      <c r="C29" s="34"/>
      <c r="D29" s="34"/>
      <c r="E29" s="34"/>
    </row>
    <row r="30" spans="1:5">
      <c r="A30" s="34"/>
      <c r="B30" s="34"/>
      <c r="C30" s="34"/>
      <c r="D30" s="34"/>
      <c r="E30" s="34"/>
    </row>
    <row r="31" spans="1:5">
      <c r="A31" s="34"/>
      <c r="B31" s="34"/>
      <c r="C31" s="34"/>
      <c r="D31" s="34"/>
      <c r="E31" s="34"/>
    </row>
    <row r="32" spans="1:5">
      <c r="A32" s="34"/>
      <c r="B32" s="34"/>
      <c r="C32" s="34"/>
      <c r="D32" s="34"/>
      <c r="E32" s="34"/>
    </row>
    <row r="33" spans="1:5">
      <c r="A33" s="34"/>
      <c r="B33" s="34"/>
      <c r="C33" s="34"/>
      <c r="D33" s="34"/>
      <c r="E33" s="34"/>
    </row>
    <row r="34" spans="1:5">
      <c r="A34" s="34"/>
      <c r="B34" s="34"/>
      <c r="C34" s="34"/>
      <c r="D34" s="34"/>
      <c r="E34" s="34"/>
    </row>
    <row r="35" spans="1:5">
      <c r="A35" s="34"/>
      <c r="B35" s="34"/>
      <c r="C35" s="34"/>
      <c r="D35" s="34"/>
      <c r="E35" s="34"/>
    </row>
    <row r="36" spans="1:5">
      <c r="A36" s="34"/>
      <c r="B36" s="34"/>
      <c r="C36" s="34"/>
      <c r="D36" s="34"/>
      <c r="E36" s="34"/>
    </row>
    <row r="37" spans="1:5">
      <c r="A37" s="34"/>
      <c r="B37" s="34"/>
      <c r="C37" s="34"/>
      <c r="D37" s="34"/>
      <c r="E37" s="34"/>
    </row>
  </sheetData>
  <mergeCells count="2">
    <mergeCell ref="A1:D1"/>
    <mergeCell ref="A3:D3"/>
  </mergeCells>
  <pageMargins left="0.49" right="0.1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Aktifler</vt:lpstr>
      <vt:lpstr>Pasifler</vt:lpstr>
      <vt:lpstr>Kar Zarar</vt:lpstr>
      <vt:lpstr>satış analiz tablosu</vt:lpstr>
      <vt:lpstr>Aktifler!Print_Area</vt:lpstr>
      <vt:lpstr>'Kar Zarar'!Print_Area</vt:lpstr>
      <vt:lpstr>Pasifler!Print_Area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erdalco</dc:creator>
  <cp:lastModifiedBy>Zilha Tuğcan</cp:lastModifiedBy>
  <cp:lastPrinted>2025-04-29T13:44:11Z</cp:lastPrinted>
  <dcterms:created xsi:type="dcterms:W3CDTF">1998-01-12T17:06:50Z</dcterms:created>
  <dcterms:modified xsi:type="dcterms:W3CDTF">2025-04-29T13:53:38Z</dcterms:modified>
</cp:coreProperties>
</file>